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180" windowWidth="20400" windowHeight="7575" tabRatio="775" firstSheet="1" activeTab="4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</sheets>
  <externalReferences>
    <externalReference r:id="rId7"/>
  </externalReferences>
  <definedNames>
    <definedName name="_45">#REF!</definedName>
    <definedName name="_xlnm.Print_Area" localSheetId="5">JUBILADOS!$C$3:$J$22</definedName>
    <definedName name="_xlnm.Print_Area" localSheetId="2">PERMANENTES!$B$100:$M$124</definedName>
    <definedName name="_xlnm.Print_Area" localSheetId="1">REGIDORES!$A$3:$M$31</definedName>
    <definedName name="_xlnm.Print_Area" localSheetId="4">'SEG.PUB.MPAL Y PROTECCION CIVIL'!$C$2:$K$72</definedName>
    <definedName name="_xlnm.Print_Area" localSheetId="3">SUPERNUMERARIO!$B$69:$M$96</definedName>
    <definedName name="CREDITO">#REF!</definedName>
    <definedName name="Credito1">#REF!</definedName>
    <definedName name="isr">#REF!</definedName>
    <definedName name="subsidio">#REF!</definedName>
    <definedName name="Subsidio1">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#REF!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24519"/>
</workbook>
</file>

<file path=xl/calcChain.xml><?xml version="1.0" encoding="utf-8"?>
<calcChain xmlns="http://schemas.openxmlformats.org/spreadsheetml/2006/main">
  <c r="L114" i="120"/>
  <c r="L113"/>
  <c r="N111"/>
  <c r="N110"/>
  <c r="N109"/>
  <c r="N108"/>
  <c r="N107"/>
  <c r="N106"/>
  <c r="N105"/>
  <c r="N104"/>
  <c r="N103"/>
  <c r="N102"/>
  <c r="N101"/>
  <c r="N100"/>
  <c r="N90"/>
  <c r="N89"/>
  <c r="N88"/>
  <c r="N87"/>
  <c r="N86"/>
  <c r="N85"/>
  <c r="N84"/>
  <c r="N83"/>
  <c r="N82"/>
  <c r="N81"/>
  <c r="N80"/>
  <c r="N79"/>
  <c r="N78"/>
  <c r="N77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H16" i="125"/>
  <c r="G16"/>
  <c r="I13"/>
  <c r="I14"/>
  <c r="I12"/>
  <c r="I16"/>
  <c r="I14" i="123"/>
  <c r="L14"/>
  <c r="I15"/>
  <c r="L15"/>
  <c r="I16"/>
  <c r="L16"/>
  <c r="I17"/>
  <c r="L17"/>
  <c r="I18"/>
  <c r="L18"/>
  <c r="I19"/>
  <c r="L19"/>
  <c r="I20"/>
  <c r="L20"/>
  <c r="I21"/>
  <c r="L21"/>
  <c r="I22"/>
  <c r="L22"/>
  <c r="I23"/>
  <c r="L23"/>
  <c r="I24"/>
  <c r="L24"/>
  <c r="I25"/>
  <c r="L25"/>
  <c r="I26"/>
  <c r="L26"/>
  <c r="I27"/>
  <c r="L27"/>
  <c r="I28"/>
  <c r="L28"/>
  <c r="I29"/>
  <c r="L29"/>
  <c r="I39"/>
  <c r="L39"/>
  <c r="I40"/>
  <c r="L40"/>
  <c r="I41"/>
  <c r="L41"/>
  <c r="I42"/>
  <c r="L42"/>
  <c r="I43"/>
  <c r="L43"/>
  <c r="I44"/>
  <c r="L44"/>
  <c r="I45"/>
  <c r="L45"/>
  <c r="I46"/>
  <c r="L46"/>
  <c r="I47"/>
  <c r="L47"/>
  <c r="I48"/>
  <c r="L48"/>
  <c r="I49"/>
  <c r="L49"/>
  <c r="I50"/>
  <c r="L50"/>
  <c r="I51"/>
  <c r="L51"/>
  <c r="I52"/>
  <c r="L52"/>
  <c r="I53"/>
  <c r="L53"/>
  <c r="I54"/>
  <c r="L54"/>
  <c r="I55"/>
  <c r="L55"/>
  <c r="I56"/>
  <c r="L56"/>
  <c r="I57"/>
  <c r="L57"/>
  <c r="I67"/>
  <c r="L67"/>
  <c r="I68"/>
  <c r="L68"/>
  <c r="I69"/>
  <c r="L69"/>
  <c r="I70"/>
  <c r="L70"/>
  <c r="I71"/>
  <c r="L71"/>
  <c r="I72"/>
  <c r="L72"/>
  <c r="I73"/>
  <c r="L73"/>
  <c r="I74"/>
  <c r="L74"/>
  <c r="I75"/>
  <c r="L75"/>
  <c r="I76"/>
  <c r="L76"/>
  <c r="I77"/>
  <c r="L77"/>
  <c r="I78"/>
  <c r="L78"/>
  <c r="I79"/>
  <c r="L79"/>
  <c r="I80"/>
  <c r="L80"/>
  <c r="I81"/>
  <c r="L81"/>
  <c r="I82"/>
  <c r="L82"/>
  <c r="I83"/>
  <c r="L83"/>
  <c r="I84"/>
  <c r="L84"/>
  <c r="I85"/>
  <c r="L85"/>
  <c r="I86"/>
  <c r="L86"/>
  <c r="I13"/>
  <c r="L13"/>
  <c r="Q14"/>
  <c r="Q15"/>
  <c r="Q16"/>
  <c r="Q17"/>
  <c r="Q18"/>
  <c r="Q19"/>
  <c r="Q20"/>
  <c r="Q21"/>
  <c r="Q22"/>
  <c r="Q23"/>
  <c r="Q24"/>
  <c r="Q25"/>
  <c r="Q26"/>
  <c r="Q27"/>
  <c r="Q28"/>
  <c r="Q29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13"/>
  <c r="Q87"/>
  <c r="P87"/>
  <c r="L13" i="120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77"/>
  <c r="L78"/>
  <c r="L79"/>
  <c r="L80"/>
  <c r="L81"/>
  <c r="L82"/>
  <c r="L83"/>
  <c r="L84"/>
  <c r="L85"/>
  <c r="L86"/>
  <c r="L87"/>
  <c r="L88"/>
  <c r="L89"/>
  <c r="L90"/>
  <c r="L101"/>
  <c r="L102"/>
  <c r="L103"/>
  <c r="L104"/>
  <c r="L105"/>
  <c r="L106"/>
  <c r="L107"/>
  <c r="L108"/>
  <c r="L109"/>
  <c r="L110"/>
  <c r="L111"/>
  <c r="L12"/>
  <c r="L116"/>
  <c r="P5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77"/>
  <c r="Q78"/>
  <c r="Q79"/>
  <c r="Q80"/>
  <c r="Q81"/>
  <c r="Q82"/>
  <c r="Q83"/>
  <c r="Q84"/>
  <c r="Q85"/>
  <c r="Q86"/>
  <c r="Q87"/>
  <c r="Q88"/>
  <c r="Q89"/>
  <c r="Q90"/>
  <c r="Q100"/>
  <c r="Q101"/>
  <c r="Q102"/>
  <c r="Q103"/>
  <c r="Q104"/>
  <c r="Q105"/>
  <c r="Q106"/>
  <c r="Q107"/>
  <c r="Q108"/>
  <c r="Q109"/>
  <c r="Q110"/>
  <c r="Q111"/>
  <c r="Q12"/>
  <c r="Q116"/>
  <c r="P116"/>
  <c r="G57" i="124"/>
  <c r="J57"/>
  <c r="G58"/>
  <c r="J58"/>
  <c r="G59"/>
  <c r="J59"/>
  <c r="G56"/>
  <c r="J56"/>
  <c r="J61"/>
  <c r="O57"/>
  <c r="O58"/>
  <c r="O59"/>
  <c r="O56"/>
  <c r="G12"/>
  <c r="J12"/>
  <c r="G13"/>
  <c r="J13"/>
  <c r="G14"/>
  <c r="J14"/>
  <c r="G15"/>
  <c r="J15"/>
  <c r="G16"/>
  <c r="J16"/>
  <c r="G17"/>
  <c r="J17"/>
  <c r="G18"/>
  <c r="J18"/>
  <c r="G19"/>
  <c r="J19"/>
  <c r="G20"/>
  <c r="J20"/>
  <c r="G21"/>
  <c r="J21"/>
  <c r="G22"/>
  <c r="J22"/>
  <c r="G23"/>
  <c r="J23"/>
  <c r="G24"/>
  <c r="J24"/>
  <c r="G25"/>
  <c r="J25"/>
  <c r="G26"/>
  <c r="J26"/>
  <c r="G27"/>
  <c r="J27"/>
  <c r="G28"/>
  <c r="J28"/>
  <c r="G29"/>
  <c r="J29"/>
  <c r="G30"/>
  <c r="J30"/>
  <c r="G31"/>
  <c r="J31"/>
  <c r="G32"/>
  <c r="J32"/>
  <c r="G11"/>
  <c r="J11"/>
  <c r="O12"/>
  <c r="O13"/>
  <c r="O14"/>
  <c r="O15"/>
  <c r="O16"/>
  <c r="O34"/>
  <c r="O17"/>
  <c r="O18"/>
  <c r="O19"/>
  <c r="O20"/>
  <c r="O21"/>
  <c r="O22"/>
  <c r="O23"/>
  <c r="O24"/>
  <c r="O25"/>
  <c r="O26"/>
  <c r="O27"/>
  <c r="O28"/>
  <c r="O29"/>
  <c r="O30"/>
  <c r="O31"/>
  <c r="O32"/>
  <c r="O11"/>
  <c r="G13" i="126"/>
  <c r="L13"/>
  <c r="G14"/>
  <c r="L14"/>
  <c r="G15"/>
  <c r="L15"/>
  <c r="G16"/>
  <c r="L16"/>
  <c r="G17"/>
  <c r="L17"/>
  <c r="G18"/>
  <c r="L18"/>
  <c r="G19"/>
  <c r="L19"/>
  <c r="G20"/>
  <c r="L20"/>
  <c r="G21"/>
  <c r="L21"/>
  <c r="G12"/>
  <c r="L12"/>
  <c r="O13"/>
  <c r="O14"/>
  <c r="O15"/>
  <c r="O16"/>
  <c r="O17"/>
  <c r="O18"/>
  <c r="O19"/>
  <c r="O20"/>
  <c r="O21"/>
  <c r="O12"/>
  <c r="K87" i="123"/>
  <c r="H87"/>
  <c r="K24" i="126"/>
  <c r="F24"/>
  <c r="I24"/>
  <c r="F61" i="124"/>
  <c r="H116" i="120"/>
  <c r="J116"/>
  <c r="K116"/>
  <c r="I87" i="123"/>
  <c r="F34" i="124"/>
  <c r="H34"/>
  <c r="I61"/>
  <c r="H61"/>
  <c r="I34"/>
  <c r="J24" i="126"/>
  <c r="H24"/>
  <c r="J87" i="123"/>
  <c r="G61" i="124"/>
  <c r="G34"/>
  <c r="L24" i="126"/>
  <c r="L87" i="123"/>
  <c r="G24" i="126"/>
  <c r="I100" i="120"/>
  <c r="I116"/>
  <c r="D100"/>
</calcChain>
</file>

<file path=xl/sharedStrings.xml><?xml version="1.0" encoding="utf-8"?>
<sst xmlns="http://schemas.openxmlformats.org/spreadsheetml/2006/main" count="548" uniqueCount="281">
  <si>
    <t>P E R C E P C I O N E S</t>
  </si>
  <si>
    <t>Sueldo</t>
  </si>
  <si>
    <t>Total</t>
  </si>
  <si>
    <t>Num.</t>
  </si>
  <si>
    <t>Dias</t>
  </si>
  <si>
    <t>Trab.</t>
  </si>
  <si>
    <t>T O T A L E S</t>
  </si>
  <si>
    <t>Quincenal</t>
  </si>
  <si>
    <t>SUELDOS  DEL 01 AL 15 DE ENERO DE 2012</t>
  </si>
  <si>
    <t>LA PLAZA</t>
  </si>
  <si>
    <t xml:space="preserve">NOMBRE DE </t>
  </si>
  <si>
    <t xml:space="preserve">       PRESIDENTE MUNICIPAL</t>
  </si>
  <si>
    <t>MUNICIPIO DE : SAN JUANITO DE ESCOBEDO JALISCO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</si>
  <si>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</si>
  <si>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</si>
  <si>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</si>
  <si>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</si>
  <si>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</si>
  <si>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</si>
  <si>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</si>
  <si>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</si>
  <si>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</si>
  <si>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</si>
  <si>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</si>
  <si>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</si>
  <si>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</si>
  <si>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</si>
  <si>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</si>
  <si>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</si>
  <si>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</si>
  <si>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</si>
  <si>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</si>
  <si>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</si>
  <si>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</si>
  <si>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</si>
  <si>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</si>
  <si>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</si>
  <si>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</si>
  <si>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</si>
  <si>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</si>
  <si>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</si>
  <si>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</si>
  <si>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</si>
  <si>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</si>
  <si>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</si>
  <si>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</si>
  <si>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ENC. DE AGUA POTABLE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</si>
  <si>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</si>
  <si>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</si>
  <si>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</si>
  <si>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</si>
  <si>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</si>
  <si>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</si>
  <si>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</si>
  <si>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</si>
  <si>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</si>
  <si>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</si>
  <si>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</si>
  <si>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</si>
  <si>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</si>
  <si>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</si>
  <si>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</si>
  <si>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</si>
  <si>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</si>
  <si>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</si>
  <si>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</si>
  <si>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</si>
  <si>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</si>
  <si>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</si>
  <si>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</si>
  <si>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</si>
  <si>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</si>
  <si>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</si>
  <si>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</si>
  <si>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</si>
  <si>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</si>
  <si>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</si>
  <si>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</si>
  <si>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</si>
  <si>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</si>
  <si>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</si>
  <si>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</si>
  <si>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</si>
  <si>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</si>
  <si>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</si>
  <si>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</si>
  <si>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</si>
  <si>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</si>
  <si>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</si>
  <si>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</si>
  <si>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</si>
  <si>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</si>
  <si>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</si>
  <si>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</si>
  <si>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</si>
  <si>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</si>
  <si>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</si>
  <si>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</si>
  <si>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</si>
  <si>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</si>
  <si>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</si>
  <si>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SECRETARIO PARTICULAR</t>
  </si>
  <si>
    <t>RECEPCIONISTA</t>
  </si>
  <si>
    <t xml:space="preserve">OFICIALIA MAYOR </t>
  </si>
  <si>
    <t>CONSERJE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</si>
  <si>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</si>
  <si>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</si>
  <si>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</si>
  <si>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</si>
  <si>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</si>
  <si>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</si>
  <si>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</si>
  <si>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AUX.DE INTENDENCIA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</si>
  <si>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</si>
  <si>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</si>
  <si>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</si>
  <si>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</si>
  <si>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</si>
  <si>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</si>
  <si>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</si>
  <si>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</si>
  <si>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</si>
  <si>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</si>
  <si>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</si>
  <si>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</si>
  <si>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</si>
  <si>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</si>
  <si>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</si>
  <si>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</si>
  <si>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</si>
  <si>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</si>
  <si>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</si>
  <si>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</si>
  <si>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</si>
  <si>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</si>
  <si>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</si>
  <si>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</si>
  <si>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</si>
  <si>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</si>
  <si>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</si>
  <si>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</si>
  <si>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</si>
  <si>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</si>
  <si>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</si>
  <si>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CARDONA GLEZ JABAL JAFET</t>
  </si>
  <si>
    <t>CORONA GLEZ NOEMI JOHANA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</si>
  <si>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</si>
  <si>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</si>
  <si>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</si>
  <si>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</si>
  <si>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</si>
  <si>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</si>
  <si>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</si>
  <si>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</si>
  <si>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</si>
  <si>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</si>
  <si>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</si>
  <si>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</si>
  <si>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</si>
  <si>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</si>
  <si>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</si>
  <si>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</si>
  <si>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</si>
  <si>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</si>
  <si>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</si>
  <si>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</si>
  <si>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</si>
  <si>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</si>
  <si>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</si>
  <si>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</si>
  <si>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SANCHEZ GONZALEZ JOSE ANTONIO</t>
  </si>
  <si>
    <t>ZUÑIGA DOMINGUEZ OSCAR</t>
  </si>
  <si>
    <t>DAMIAN LOZANO MARIO</t>
  </si>
  <si>
    <t xml:space="preserve">VELADOR </t>
  </si>
  <si>
    <t>JOSE ANTONIO SANCHEZ GONZALEZ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</si>
  <si>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</si>
  <si>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</si>
  <si>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</si>
  <si>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</si>
  <si>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</si>
  <si>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</si>
  <si>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</si>
  <si>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</si>
  <si>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</si>
  <si>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</si>
  <si>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</si>
  <si>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</si>
  <si>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</si>
  <si>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</t>
  </si>
  <si>
    <t>DEPARTAMENTO DE OBRAS PUBLICAS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</si>
  <si>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</si>
  <si>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</si>
  <si>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</si>
  <si>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</si>
  <si>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</si>
  <si>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</si>
  <si>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</si>
  <si>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</si>
  <si>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</si>
  <si>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OSCAR MARTIN ZUÑIGA GARCIA</t>
  </si>
  <si>
    <t>ENC DE PROTECCION CIVIL</t>
  </si>
  <si>
    <t>ARTURO JONATHAN RAMIREZ DE LA ROSA</t>
  </si>
  <si>
    <t>PARAMEDICO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</si>
  <si>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</si>
  <si>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</si>
  <si>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</si>
  <si>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</si>
  <si>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</si>
  <si>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</si>
  <si>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</si>
  <si>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</si>
  <si>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</si>
  <si>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</si>
  <si>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</si>
  <si>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</si>
  <si>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</si>
  <si>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</si>
  <si>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</si>
  <si>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</si>
  <si>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</si>
  <si>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</si>
  <si>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</si>
  <si>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</si>
  <si>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</si>
  <si>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</si>
  <si>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</si>
  <si>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</si>
  <si>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</si>
  <si>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</si>
  <si>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</si>
  <si>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</si>
  <si>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</si>
  <si>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</si>
  <si>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</si>
  <si>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</si>
  <si>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</si>
  <si>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</si>
  <si>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</si>
  <si>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</si>
  <si>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</si>
  <si>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CRECENCIO TALAMANTES LLAMAS</t>
  </si>
  <si>
    <t>DIR. DE TURISMO Y EDUCACION</t>
  </si>
  <si>
    <t>MONTES PEREZ JULIA VERONICA</t>
  </si>
  <si>
    <t>MARCO ANTONIO MEZA MEZA</t>
  </si>
  <si>
    <t>SUBDIRECTOR ADMINISTRATIVO</t>
  </si>
  <si>
    <t>Aguinaldo</t>
  </si>
  <si>
    <t>Prima</t>
  </si>
  <si>
    <t>Vacacional</t>
  </si>
  <si>
    <t>Percepción</t>
  </si>
  <si>
    <t>2 0 1 6</t>
  </si>
  <si>
    <t>2 0 1 7</t>
  </si>
  <si>
    <t xml:space="preserve">PERSONAL PERMANANTE </t>
  </si>
  <si>
    <t>SEGURIDAD  PUBLICA</t>
  </si>
  <si>
    <t>PROTECCION CIVIL</t>
  </si>
  <si>
    <t>TOTAL</t>
  </si>
  <si>
    <t>SUPERNUMERARIOS</t>
  </si>
  <si>
    <t>QUINCENAL</t>
  </si>
  <si>
    <t>PERCEPCION</t>
  </si>
  <si>
    <t>SUBSIDIO</t>
  </si>
  <si>
    <t>EMPLEO</t>
  </si>
  <si>
    <t>I S P T</t>
  </si>
  <si>
    <t>F I R M A</t>
  </si>
  <si>
    <t>F  I  R  M  A</t>
  </si>
  <si>
    <t>NOMINA DE DIETAS PRIMERA QUINCENA DE ENERO DE 2017</t>
  </si>
  <si>
    <t>NOMINA DE SUELDOS PRIMERA QUINCENA DE ENERO DE 2017</t>
  </si>
  <si>
    <t>NETA</t>
  </si>
  <si>
    <t xml:space="preserve">PERCEPCION </t>
  </si>
  <si>
    <t>ENC. DE LA HACIENDA MUNICIPAL</t>
  </si>
  <si>
    <t>F   I   R   M   A</t>
  </si>
  <si>
    <t>L.A.E. MELISSA ISABEL MOLINA S</t>
  </si>
  <si>
    <t>L.A.E. MELLISSA ISABEL MOLINA S</t>
  </si>
  <si>
    <t xml:space="preserve">       ENC. DE LA HACIENDA MUNICIPAL</t>
  </si>
  <si>
    <t>MSJ 850101 UQ6</t>
  </si>
  <si>
    <t>PROTECCIN CIVIL</t>
  </si>
  <si>
    <t>NOMINA DE JUBILADOS PRIMERA QUINCENA DE ENERO DE 2017</t>
  </si>
  <si>
    <t>DIAS</t>
  </si>
  <si>
    <t>L.A.E. MELISSA ISABLE MOLINA S</t>
  </si>
  <si>
    <t>ccaca</t>
  </si>
  <si>
    <t>NOMBRE</t>
  </si>
  <si>
    <t>CARGO</t>
  </si>
  <si>
    <t>LEPE LOPEZ JAIRO ALEJANDRO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</si>
</sst>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6" formatCode="_-[$€]* #,##0.00_-;\-[$€]* #,##0.00_-;_-[$€]* &quot;-&quot;??_-;_-@_-"/>
    <numFmt numFmtId="169" formatCode="#,##0.00_ ;[Red]\-#,##0.00\ "/>
  </numFmts>
  <fonts count="2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color indexed="18"/>
      <name val="Verdana"/>
      <family val="2"/>
    </font>
    <font>
      <b/>
      <sz val="12"/>
      <color indexed="18"/>
      <name val="Verdana"/>
      <family val="2"/>
    </font>
    <font>
      <sz val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b/>
      <sz val="12"/>
      <color rgb="FF00B050"/>
      <name val="Verdana"/>
      <family val="2"/>
    </font>
    <font>
      <b/>
      <sz val="14"/>
      <color rgb="FF00B05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60">
    <xf numFmtId="0" fontId="0" fillId="0" borderId="0" xfId="0"/>
    <xf numFmtId="0" fontId="0" fillId="0" borderId="0" xfId="0" applyProtection="1"/>
    <xf numFmtId="0" fontId="1" fillId="0" borderId="0" xfId="0" applyFont="1" applyProtection="1"/>
    <xf numFmtId="0" fontId="3" fillId="0" borderId="0" xfId="0" applyFont="1" applyFill="1" applyBorder="1" applyAlignment="1" applyProtection="1">
      <alignment horizontal="center"/>
    </xf>
    <xf numFmtId="169" fontId="6" fillId="0" borderId="1" xfId="2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center"/>
      <protection locked="0"/>
    </xf>
    <xf numFmtId="169" fontId="1" fillId="0" borderId="2" xfId="2" applyNumberFormat="1" applyFont="1" applyFill="1" applyBorder="1" applyAlignment="1" applyProtection="1">
      <alignment horizontal="right"/>
    </xf>
    <xf numFmtId="169" fontId="1" fillId="0" borderId="2" xfId="2" applyNumberFormat="1" applyFont="1" applyBorder="1" applyAlignment="1" applyProtection="1">
      <alignment horizontal="right"/>
      <protection locked="0"/>
    </xf>
    <xf numFmtId="169" fontId="1" fillId="0" borderId="2" xfId="2" applyNumberFormat="1" applyFont="1" applyBorder="1" applyAlignment="1" applyProtection="1">
      <alignment horizontal="right"/>
    </xf>
    <xf numFmtId="0" fontId="2" fillId="0" borderId="0" xfId="0" applyFont="1" applyProtection="1"/>
    <xf numFmtId="0" fontId="2" fillId="0" borderId="2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3" xfId="0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center"/>
    </xf>
    <xf numFmtId="169" fontId="0" fillId="0" borderId="0" xfId="0" applyNumberFormat="1" applyProtection="1"/>
    <xf numFmtId="0" fontId="1" fillId="0" borderId="0" xfId="0" applyFont="1" applyBorder="1" applyAlignment="1" applyProtection="1">
      <alignment horizontal="left"/>
      <protection locked="0"/>
    </xf>
    <xf numFmtId="0" fontId="13" fillId="2" borderId="0" xfId="0" applyFont="1" applyFill="1" applyProtection="1"/>
    <xf numFmtId="0" fontId="13" fillId="0" borderId="0" xfId="0" applyFont="1"/>
    <xf numFmtId="0" fontId="1" fillId="0" borderId="4" xfId="0" applyFont="1" applyBorder="1" applyAlignment="1" applyProtection="1">
      <alignment horizontal="center"/>
    </xf>
    <xf numFmtId="0" fontId="0" fillId="0" borderId="5" xfId="0" applyBorder="1" applyProtection="1"/>
    <xf numFmtId="0" fontId="1" fillId="4" borderId="2" xfId="0" applyFont="1" applyFill="1" applyBorder="1" applyAlignment="1" applyProtection="1">
      <alignment horizontal="left"/>
      <protection locked="0"/>
    </xf>
    <xf numFmtId="0" fontId="1" fillId="0" borderId="2" xfId="0" applyFont="1" applyFill="1" applyBorder="1" applyAlignment="1" applyProtection="1">
      <alignment horizontal="left"/>
      <protection locked="0"/>
    </xf>
    <xf numFmtId="0" fontId="0" fillId="0" borderId="0" xfId="0" applyProtection="1">
      <protection hidden="1"/>
    </xf>
    <xf numFmtId="0" fontId="7" fillId="0" borderId="6" xfId="0" applyFont="1" applyBorder="1" applyProtection="1"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/>
      <protection hidden="1"/>
    </xf>
    <xf numFmtId="0" fontId="3" fillId="0" borderId="3" xfId="0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 applyProtection="1">
      <alignment horizontal="center"/>
      <protection hidden="1"/>
    </xf>
    <xf numFmtId="0" fontId="0" fillId="0" borderId="0" xfId="0" applyFill="1" applyProtection="1">
      <protection hidden="1"/>
    </xf>
    <xf numFmtId="169" fontId="1" fillId="0" borderId="2" xfId="2" applyNumberFormat="1" applyFont="1" applyFill="1" applyBorder="1" applyAlignment="1" applyProtection="1">
      <alignment horizontal="right"/>
      <protection hidden="1"/>
    </xf>
    <xf numFmtId="169" fontId="1" fillId="0" borderId="2" xfId="2" applyNumberFormat="1" applyFont="1" applyBorder="1" applyAlignment="1" applyProtection="1">
      <alignment horizontal="right"/>
      <protection hidden="1"/>
    </xf>
    <xf numFmtId="1" fontId="1" fillId="0" borderId="0" xfId="2" applyNumberFormat="1" applyFont="1" applyBorder="1" applyAlignment="1" applyProtection="1">
      <alignment horizontal="right"/>
      <protection hidden="1"/>
    </xf>
    <xf numFmtId="169" fontId="1" fillId="3" borderId="2" xfId="2" applyNumberFormat="1" applyFont="1" applyFill="1" applyBorder="1" applyAlignment="1" applyProtection="1">
      <alignment horizontal="right"/>
      <protection hidden="1"/>
    </xf>
    <xf numFmtId="10" fontId="1" fillId="3" borderId="2" xfId="4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0" fontId="0" fillId="0" borderId="3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1" fontId="2" fillId="0" borderId="8" xfId="2" applyNumberFormat="1" applyFont="1" applyBorder="1" applyAlignment="1" applyProtection="1">
      <alignment horizontal="right"/>
      <protection hidden="1"/>
    </xf>
    <xf numFmtId="1" fontId="2" fillId="0" borderId="8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9" fontId="6" fillId="0" borderId="1" xfId="2" applyNumberFormat="1" applyFont="1" applyBorder="1" applyAlignment="1" applyProtection="1">
      <alignment horizontal="right"/>
      <protection hidden="1"/>
    </xf>
    <xf numFmtId="169" fontId="6" fillId="3" borderId="1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1" fillId="0" borderId="2" xfId="2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13" fillId="0" borderId="0" xfId="0" applyFont="1" applyProtection="1"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1" fillId="0" borderId="0" xfId="0" applyFont="1"/>
    <xf numFmtId="169" fontId="1" fillId="0" borderId="3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9" fontId="1" fillId="4" borderId="2" xfId="2" applyNumberFormat="1" applyFont="1" applyFill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hidden="1"/>
    </xf>
    <xf numFmtId="0" fontId="1" fillId="0" borderId="9" xfId="0" applyFont="1" applyBorder="1" applyProtection="1">
      <protection locked="0"/>
    </xf>
    <xf numFmtId="0" fontId="5" fillId="0" borderId="2" xfId="0" applyFont="1" applyBorder="1" applyAlignment="1" applyProtection="1">
      <alignment horizontal="left"/>
      <protection locked="0"/>
    </xf>
    <xf numFmtId="0" fontId="6" fillId="0" borderId="2" xfId="0" applyFont="1" applyBorder="1" applyAlignment="1" applyProtection="1">
      <alignment horizontal="left"/>
      <protection locked="0"/>
    </xf>
    <xf numFmtId="0" fontId="5" fillId="0" borderId="2" xfId="0" applyFont="1" applyFill="1" applyBorder="1" applyAlignment="1" applyProtection="1">
      <alignment horizontal="left"/>
      <protection locked="0"/>
    </xf>
    <xf numFmtId="0" fontId="5" fillId="4" borderId="2" xfId="0" applyFont="1" applyFill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0" fillId="0" borderId="0" xfId="0" applyFill="1" applyBorder="1" applyProtection="1"/>
    <xf numFmtId="0" fontId="1" fillId="0" borderId="11" xfId="0" applyFont="1" applyBorder="1" applyProtection="1">
      <protection locked="0"/>
    </xf>
    <xf numFmtId="0" fontId="6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6" fillId="0" borderId="13" xfId="0" applyFont="1" applyBorder="1" applyAlignment="1" applyProtection="1">
      <alignment horizontal="left"/>
      <protection locked="0"/>
    </xf>
    <xf numFmtId="0" fontId="5" fillId="0" borderId="14" xfId="0" applyFont="1" applyBorder="1" applyAlignment="1" applyProtection="1">
      <alignment horizontal="left"/>
      <protection locked="0"/>
    </xf>
    <xf numFmtId="0" fontId="1" fillId="0" borderId="15" xfId="0" applyFont="1" applyBorder="1" applyAlignment="1" applyProtection="1">
      <alignment horizontal="left"/>
      <protection locked="0"/>
    </xf>
    <xf numFmtId="0" fontId="5" fillId="0" borderId="12" xfId="0" applyFont="1" applyBorder="1" applyAlignment="1" applyProtection="1">
      <alignment horizontal="left"/>
      <protection locked="0"/>
    </xf>
    <xf numFmtId="0" fontId="1" fillId="4" borderId="16" xfId="0" applyFont="1" applyFill="1" applyBorder="1" applyAlignment="1" applyProtection="1">
      <alignment horizontal="left"/>
      <protection locked="0"/>
    </xf>
    <xf numFmtId="0" fontId="1" fillId="4" borderId="15" xfId="0" applyFont="1" applyFill="1" applyBorder="1" applyAlignment="1" applyProtection="1">
      <alignment horizontal="left"/>
      <protection locked="0"/>
    </xf>
    <xf numFmtId="0" fontId="3" fillId="0" borderId="17" xfId="0" applyFont="1" applyFill="1" applyBorder="1" applyAlignment="1" applyProtection="1">
      <alignment horizontal="center"/>
    </xf>
    <xf numFmtId="0" fontId="6" fillId="0" borderId="11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9" xfId="0" applyFont="1" applyFill="1" applyBorder="1" applyProtection="1">
      <protection locked="0"/>
    </xf>
    <xf numFmtId="0" fontId="7" fillId="5" borderId="6" xfId="0" applyFont="1" applyFill="1" applyBorder="1" applyProtection="1">
      <protection hidden="1"/>
    </xf>
    <xf numFmtId="0" fontId="3" fillId="5" borderId="3" xfId="0" applyFont="1" applyFill="1" applyBorder="1" applyAlignment="1" applyProtection="1">
      <alignment horizontal="center"/>
      <protection hidden="1"/>
    </xf>
    <xf numFmtId="0" fontId="3" fillId="5" borderId="6" xfId="0" applyFont="1" applyFill="1" applyBorder="1" applyAlignment="1" applyProtection="1">
      <alignment horizontal="center"/>
      <protection hidden="1"/>
    </xf>
    <xf numFmtId="0" fontId="3" fillId="5" borderId="21" xfId="0" applyFont="1" applyFill="1" applyBorder="1" applyAlignment="1" applyProtection="1">
      <alignment horizontal="center"/>
      <protection hidden="1"/>
    </xf>
    <xf numFmtId="43" fontId="3" fillId="5" borderId="3" xfId="2" applyFont="1" applyFill="1" applyBorder="1" applyAlignment="1" applyProtection="1">
      <alignment horizontal="center"/>
      <protection hidden="1"/>
    </xf>
    <xf numFmtId="0" fontId="3" fillId="5" borderId="7" xfId="0" applyFont="1" applyFill="1" applyBorder="1" applyAlignment="1" applyProtection="1">
      <alignment horizontal="center"/>
      <protection hidden="1"/>
    </xf>
    <xf numFmtId="0" fontId="6" fillId="5" borderId="6" xfId="0" applyFont="1" applyFill="1" applyBorder="1" applyAlignment="1" applyProtection="1">
      <alignment horizontal="center"/>
      <protection hidden="1"/>
    </xf>
    <xf numFmtId="0" fontId="6" fillId="5" borderId="21" xfId="0" applyFont="1" applyFill="1" applyBorder="1" applyAlignment="1" applyProtection="1">
      <alignment horizontal="center"/>
      <protection hidden="1"/>
    </xf>
    <xf numFmtId="10" fontId="1" fillId="0" borderId="2" xfId="4" applyNumberFormat="1" applyFont="1" applyFill="1" applyBorder="1" applyAlignment="1" applyProtection="1">
      <alignment horizontal="right"/>
      <protection hidden="1"/>
    </xf>
    <xf numFmtId="0" fontId="14" fillId="6" borderId="6" xfId="0" applyFont="1" applyFill="1" applyBorder="1" applyProtection="1">
      <protection hidden="1"/>
    </xf>
    <xf numFmtId="0" fontId="15" fillId="6" borderId="3" xfId="0" applyFont="1" applyFill="1" applyBorder="1" applyAlignment="1" applyProtection="1">
      <alignment horizontal="center"/>
      <protection hidden="1"/>
    </xf>
    <xf numFmtId="0" fontId="15" fillId="6" borderId="6" xfId="0" applyFont="1" applyFill="1" applyBorder="1" applyAlignment="1" applyProtection="1">
      <alignment horizontal="center"/>
      <protection hidden="1"/>
    </xf>
    <xf numFmtId="0" fontId="15" fillId="6" borderId="21" xfId="0" applyFont="1" applyFill="1" applyBorder="1" applyAlignment="1" applyProtection="1">
      <alignment horizontal="center"/>
      <protection hidden="1"/>
    </xf>
    <xf numFmtId="0" fontId="15" fillId="6" borderId="7" xfId="0" applyFont="1" applyFill="1" applyBorder="1" applyAlignment="1" applyProtection="1">
      <alignment horizontal="center"/>
      <protection hidden="1"/>
    </xf>
    <xf numFmtId="169" fontId="2" fillId="0" borderId="1" xfId="2" applyNumberFormat="1" applyFont="1" applyBorder="1" applyAlignment="1" applyProtection="1">
      <alignment horizontal="right"/>
      <protection hidden="1"/>
    </xf>
    <xf numFmtId="0" fontId="0" fillId="0" borderId="22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23" xfId="0" applyBorder="1" applyProtection="1">
      <protection hidden="1"/>
    </xf>
    <xf numFmtId="0" fontId="1" fillId="0" borderId="2" xfId="0" applyFont="1" applyBorder="1" applyAlignment="1" applyProtection="1">
      <alignment horizontal="left" wrapText="1"/>
      <protection locked="0"/>
    </xf>
    <xf numFmtId="0" fontId="1" fillId="4" borderId="2" xfId="0" applyFont="1" applyFill="1" applyBorder="1" applyAlignment="1" applyProtection="1">
      <alignment horizontal="left" wrapText="1"/>
      <protection locked="0"/>
    </xf>
    <xf numFmtId="0" fontId="3" fillId="5" borderId="6" xfId="0" applyFont="1" applyFill="1" applyBorder="1" applyAlignment="1" applyProtection="1">
      <alignment horizontal="center" wrapText="1"/>
      <protection hidden="1"/>
    </xf>
    <xf numFmtId="0" fontId="3" fillId="5" borderId="3" xfId="0" applyFont="1" applyFill="1" applyBorder="1" applyAlignment="1" applyProtection="1">
      <alignment horizontal="center" wrapText="1"/>
      <protection hidden="1"/>
    </xf>
    <xf numFmtId="0" fontId="13" fillId="0" borderId="22" xfId="0" applyFont="1" applyBorder="1" applyProtection="1">
      <protection hidden="1"/>
    </xf>
    <xf numFmtId="0" fontId="13" fillId="0" borderId="8" xfId="0" applyFont="1" applyBorder="1" applyProtection="1">
      <protection hidden="1"/>
    </xf>
    <xf numFmtId="0" fontId="13" fillId="0" borderId="23" xfId="0" applyFont="1" applyBorder="1" applyProtection="1">
      <protection hidden="1"/>
    </xf>
    <xf numFmtId="43" fontId="1" fillId="0" borderId="2" xfId="2" applyFont="1" applyFill="1" applyBorder="1" applyAlignment="1" applyProtection="1">
      <alignment horizontal="right"/>
    </xf>
    <xf numFmtId="169" fontId="3" fillId="0" borderId="21" xfId="0" applyNumberFormat="1" applyFont="1" applyBorder="1" applyProtection="1"/>
    <xf numFmtId="0" fontId="3" fillId="7" borderId="3" xfId="0" applyFont="1" applyFill="1" applyBorder="1" applyAlignment="1" applyProtection="1">
      <alignment horizontal="center"/>
    </xf>
    <xf numFmtId="0" fontId="3" fillId="7" borderId="7" xfId="0" applyFont="1" applyFill="1" applyBorder="1" applyAlignment="1" applyProtection="1">
      <alignment horizontal="center"/>
    </xf>
    <xf numFmtId="0" fontId="3" fillId="7" borderId="6" xfId="0" applyFont="1" applyFill="1" applyBorder="1" applyAlignment="1" applyProtection="1">
      <alignment horizontal="center"/>
    </xf>
    <xf numFmtId="0" fontId="3" fillId="7" borderId="0" xfId="0" applyFont="1" applyFill="1" applyBorder="1" applyAlignment="1" applyProtection="1">
      <alignment horizontal="center"/>
    </xf>
    <xf numFmtId="0" fontId="3" fillId="7" borderId="21" xfId="0" applyFont="1" applyFill="1" applyBorder="1" applyAlignment="1" applyProtection="1">
      <alignment horizontal="center"/>
    </xf>
    <xf numFmtId="43" fontId="3" fillId="7" borderId="3" xfId="2" applyFont="1" applyFill="1" applyBorder="1" applyAlignment="1" applyProtection="1">
      <alignment horizontal="center"/>
    </xf>
    <xf numFmtId="0" fontId="6" fillId="7" borderId="6" xfId="0" applyFont="1" applyFill="1" applyBorder="1" applyAlignment="1" applyProtection="1">
      <alignment horizontal="center"/>
    </xf>
    <xf numFmtId="0" fontId="3" fillId="7" borderId="8" xfId="0" applyFont="1" applyFill="1" applyBorder="1" applyAlignment="1" applyProtection="1">
      <alignment horizontal="center"/>
    </xf>
    <xf numFmtId="0" fontId="7" fillId="7" borderId="3" xfId="0" applyFont="1" applyFill="1" applyBorder="1" applyProtection="1"/>
    <xf numFmtId="43" fontId="0" fillId="0" borderId="0" xfId="2" applyFont="1" applyProtection="1">
      <protection hidden="1"/>
    </xf>
    <xf numFmtId="0" fontId="15" fillId="6" borderId="24" xfId="0" applyFont="1" applyFill="1" applyBorder="1" applyAlignment="1" applyProtection="1">
      <alignment horizontal="center"/>
      <protection hidden="1"/>
    </xf>
    <xf numFmtId="0" fontId="3" fillId="5" borderId="25" xfId="0" applyFont="1" applyFill="1" applyBorder="1" applyAlignment="1" applyProtection="1">
      <alignment horizontal="center"/>
      <protection hidden="1"/>
    </xf>
    <xf numFmtId="43" fontId="0" fillId="0" borderId="0" xfId="0" applyNumberFormat="1" applyProtection="1">
      <protection hidden="1"/>
    </xf>
    <xf numFmtId="0" fontId="0" fillId="0" borderId="21" xfId="0" applyBorder="1" applyProtection="1">
      <protection hidden="1"/>
    </xf>
    <xf numFmtId="43" fontId="0" fillId="0" borderId="0" xfId="2" applyFont="1" applyProtection="1"/>
    <xf numFmtId="43" fontId="0" fillId="0" borderId="0" xfId="2" applyFont="1" applyFill="1" applyBorder="1" applyProtection="1"/>
    <xf numFmtId="43" fontId="0" fillId="0" borderId="0" xfId="0" applyNumberFormat="1" applyProtection="1"/>
    <xf numFmtId="0" fontId="1" fillId="4" borderId="0" xfId="0" applyFont="1" applyFill="1" applyBorder="1" applyAlignment="1" applyProtection="1">
      <alignment horizontal="left"/>
      <protection locked="0"/>
    </xf>
    <xf numFmtId="43" fontId="1" fillId="4" borderId="0" xfId="2" applyFont="1" applyFill="1" applyBorder="1" applyAlignment="1" applyProtection="1">
      <alignment horizontal="left"/>
      <protection locked="0"/>
    </xf>
    <xf numFmtId="0" fontId="1" fillId="4" borderId="26" xfId="0" applyFont="1" applyFill="1" applyBorder="1" applyAlignment="1" applyProtection="1">
      <alignment horizontal="left"/>
      <protection locked="0"/>
    </xf>
    <xf numFmtId="43" fontId="1" fillId="0" borderId="2" xfId="2" applyFont="1" applyFill="1" applyBorder="1" applyAlignment="1" applyProtection="1">
      <alignment horizontal="right"/>
      <protection hidden="1"/>
    </xf>
    <xf numFmtId="43" fontId="1" fillId="0" borderId="3" xfId="2" applyFont="1" applyFill="1" applyBorder="1" applyAlignment="1" applyProtection="1">
      <alignment horizontal="right"/>
      <protection hidden="1"/>
    </xf>
    <xf numFmtId="43" fontId="1" fillId="0" borderId="13" xfId="2" applyFont="1" applyFill="1" applyBorder="1" applyAlignment="1" applyProtection="1">
      <alignment horizontal="right"/>
    </xf>
    <xf numFmtId="43" fontId="1" fillId="0" borderId="3" xfId="2" applyFont="1" applyFill="1" applyBorder="1" applyAlignment="1" applyProtection="1">
      <alignment horizontal="right"/>
    </xf>
    <xf numFmtId="43" fontId="1" fillId="0" borderId="2" xfId="2" applyFont="1" applyBorder="1" applyAlignment="1" applyProtection="1">
      <alignment horizontal="right"/>
      <protection hidden="1"/>
    </xf>
    <xf numFmtId="0" fontId="0" fillId="0" borderId="27" xfId="0" applyBorder="1" applyProtection="1">
      <protection hidden="1"/>
    </xf>
    <xf numFmtId="0" fontId="0" fillId="0" borderId="27" xfId="0" applyBorder="1" applyProtection="1"/>
    <xf numFmtId="0" fontId="0" fillId="8" borderId="28" xfId="0" applyFill="1" applyBorder="1" applyProtection="1"/>
    <xf numFmtId="0" fontId="2" fillId="8" borderId="25" xfId="0" applyFont="1" applyFill="1" applyBorder="1" applyAlignment="1" applyProtection="1">
      <alignment horizontal="center"/>
    </xf>
    <xf numFmtId="169" fontId="6" fillId="8" borderId="1" xfId="2" applyNumberFormat="1" applyFont="1" applyFill="1" applyBorder="1" applyAlignment="1" applyProtection="1">
      <alignment horizontal="right"/>
    </xf>
    <xf numFmtId="0" fontId="2" fillId="0" borderId="27" xfId="0" applyFont="1" applyBorder="1" applyProtection="1">
      <protection hidden="1"/>
    </xf>
    <xf numFmtId="0" fontId="7" fillId="5" borderId="3" xfId="0" applyFont="1" applyFill="1" applyBorder="1" applyProtection="1">
      <protection hidden="1"/>
    </xf>
    <xf numFmtId="0" fontId="0" fillId="0" borderId="29" xfId="0" applyBorder="1" applyProtection="1">
      <protection hidden="1"/>
    </xf>
    <xf numFmtId="0" fontId="0" fillId="5" borderId="0" xfId="0" applyFill="1" applyProtection="1">
      <protection hidden="1"/>
    </xf>
    <xf numFmtId="0" fontId="1" fillId="0" borderId="0" xfId="0" applyFont="1" applyBorder="1" applyAlignment="1" applyProtection="1">
      <alignment horizontal="center"/>
      <protection locked="0"/>
    </xf>
    <xf numFmtId="10" fontId="1" fillId="3" borderId="21" xfId="4" applyNumberFormat="1" applyFont="1" applyFill="1" applyBorder="1" applyAlignment="1" applyProtection="1">
      <alignment horizontal="right"/>
      <protection hidden="1"/>
    </xf>
    <xf numFmtId="0" fontId="1" fillId="0" borderId="9" xfId="0" applyFont="1" applyBorder="1" applyAlignment="1" applyProtection="1">
      <alignment horizontal="center"/>
      <protection locked="0"/>
    </xf>
    <xf numFmtId="169" fontId="1" fillId="0" borderId="9" xfId="2" applyNumberFormat="1" applyFont="1" applyFill="1" applyBorder="1" applyAlignment="1" applyProtection="1">
      <alignment horizontal="right"/>
      <protection hidden="1"/>
    </xf>
    <xf numFmtId="169" fontId="1" fillId="0" borderId="3" xfId="2" applyNumberFormat="1" applyFont="1" applyFill="1" applyBorder="1" applyAlignment="1" applyProtection="1">
      <alignment horizontal="right"/>
      <protection hidden="1"/>
    </xf>
    <xf numFmtId="0" fontId="2" fillId="0" borderId="9" xfId="0" applyFont="1" applyBorder="1" applyAlignment="1" applyProtection="1">
      <alignment horizontal="left"/>
      <protection locked="0"/>
    </xf>
    <xf numFmtId="0" fontId="1" fillId="0" borderId="3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/>
      <protection locked="0"/>
    </xf>
    <xf numFmtId="0" fontId="1" fillId="0" borderId="31" xfId="0" applyFont="1" applyBorder="1" applyAlignment="1" applyProtection="1">
      <alignment horizontal="left"/>
      <protection locked="0"/>
    </xf>
    <xf numFmtId="0" fontId="0" fillId="0" borderId="0" xfId="0" applyBorder="1" applyProtection="1"/>
    <xf numFmtId="0" fontId="1" fillId="0" borderId="13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left"/>
      <protection locked="0"/>
    </xf>
    <xf numFmtId="43" fontId="1" fillId="0" borderId="9" xfId="2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hidden="1"/>
    </xf>
    <xf numFmtId="0" fontId="3" fillId="0" borderId="11" xfId="0" applyFont="1" applyBorder="1" applyAlignment="1" applyProtection="1">
      <alignment horizontal="center"/>
      <protection locked="0"/>
    </xf>
    <xf numFmtId="0" fontId="2" fillId="0" borderId="11" xfId="0" applyFont="1" applyFill="1" applyBorder="1" applyAlignment="1" applyProtection="1">
      <alignment horizontal="left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hidden="1"/>
    </xf>
    <xf numFmtId="0" fontId="3" fillId="0" borderId="11" xfId="0" applyFont="1" applyFill="1" applyBorder="1" applyAlignment="1" applyProtection="1">
      <alignment horizontal="center"/>
      <protection hidden="1"/>
    </xf>
    <xf numFmtId="43" fontId="1" fillId="0" borderId="15" xfId="2" applyFont="1" applyFill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/>
    </xf>
    <xf numFmtId="1" fontId="5" fillId="0" borderId="2" xfId="0" applyNumberFormat="1" applyFont="1" applyBorder="1" applyAlignment="1" applyProtection="1">
      <alignment horizontal="center"/>
      <protection locked="0"/>
    </xf>
    <xf numFmtId="169" fontId="5" fillId="0" borderId="2" xfId="2" applyNumberFormat="1" applyFont="1" applyFill="1" applyBorder="1" applyAlignment="1" applyProtection="1">
      <alignment horizontal="right"/>
    </xf>
    <xf numFmtId="169" fontId="5" fillId="0" borderId="2" xfId="2" applyNumberFormat="1" applyFont="1" applyBorder="1" applyAlignment="1" applyProtection="1">
      <alignment horizontal="right"/>
    </xf>
    <xf numFmtId="43" fontId="5" fillId="0" borderId="0" xfId="2" applyFont="1" applyBorder="1" applyAlignment="1" applyProtection="1">
      <alignment horizontal="right"/>
    </xf>
    <xf numFmtId="0" fontId="5" fillId="0" borderId="0" xfId="0" applyFont="1" applyProtection="1"/>
    <xf numFmtId="0" fontId="6" fillId="0" borderId="21" xfId="0" applyFont="1" applyFill="1" applyBorder="1" applyAlignment="1" applyProtection="1">
      <alignment horizontal="left"/>
      <protection locked="0"/>
    </xf>
    <xf numFmtId="0" fontId="6" fillId="0" borderId="21" xfId="0" applyFont="1" applyBorder="1" applyProtection="1"/>
    <xf numFmtId="169" fontId="6" fillId="0" borderId="21" xfId="0" applyNumberFormat="1" applyFont="1" applyBorder="1" applyProtection="1"/>
    <xf numFmtId="0" fontId="3" fillId="5" borderId="25" xfId="0" applyFont="1" applyFill="1" applyBorder="1" applyAlignment="1" applyProtection="1">
      <alignment horizontal="center"/>
      <protection hidden="1"/>
    </xf>
    <xf numFmtId="0" fontId="7" fillId="5" borderId="3" xfId="0" applyFont="1" applyFill="1" applyBorder="1" applyProtection="1"/>
    <xf numFmtId="0" fontId="3" fillId="5" borderId="3" xfId="0" applyFont="1" applyFill="1" applyBorder="1" applyAlignment="1" applyProtection="1">
      <alignment horizontal="center"/>
    </xf>
    <xf numFmtId="0" fontId="3" fillId="5" borderId="0" xfId="0" applyFont="1" applyFill="1" applyBorder="1" applyAlignment="1" applyProtection="1">
      <alignment horizontal="center"/>
    </xf>
    <xf numFmtId="0" fontId="3" fillId="5" borderId="26" xfId="0" applyFont="1" applyFill="1" applyBorder="1" applyAlignment="1" applyProtection="1">
      <alignment horizontal="center"/>
    </xf>
    <xf numFmtId="0" fontId="3" fillId="5" borderId="6" xfId="0" applyFont="1" applyFill="1" applyBorder="1" applyAlignment="1" applyProtection="1">
      <alignment horizontal="center"/>
    </xf>
    <xf numFmtId="0" fontId="3" fillId="5" borderId="7" xfId="0" applyFont="1" applyFill="1" applyBorder="1" applyAlignment="1" applyProtection="1">
      <alignment horizontal="center"/>
    </xf>
    <xf numFmtId="0" fontId="6" fillId="5" borderId="6" xfId="0" applyFont="1" applyFill="1" applyBorder="1" applyAlignment="1" applyProtection="1">
      <alignment horizontal="center"/>
    </xf>
    <xf numFmtId="0" fontId="16" fillId="5" borderId="21" xfId="0" applyFont="1" applyFill="1" applyBorder="1" applyAlignment="1" applyProtection="1">
      <alignment horizontal="center"/>
    </xf>
    <xf numFmtId="0" fontId="17" fillId="5" borderId="21" xfId="0" applyFont="1" applyFill="1" applyBorder="1" applyAlignment="1" applyProtection="1">
      <alignment horizontal="center"/>
    </xf>
    <xf numFmtId="0" fontId="17" fillId="5" borderId="24" xfId="0" applyFont="1" applyFill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hidden="1"/>
    </xf>
    <xf numFmtId="0" fontId="2" fillId="0" borderId="24" xfId="0" applyFont="1" applyBorder="1" applyAlignment="1" applyProtection="1">
      <alignment horizontal="center"/>
      <protection hidden="1"/>
    </xf>
    <xf numFmtId="0" fontId="18" fillId="0" borderId="32" xfId="0" applyFont="1" applyBorder="1" applyAlignment="1" applyProtection="1">
      <alignment horizontal="center"/>
      <protection hidden="1"/>
    </xf>
    <xf numFmtId="0" fontId="18" fillId="0" borderId="27" xfId="0" applyFont="1" applyBorder="1" applyAlignment="1" applyProtection="1">
      <alignment horizontal="center"/>
      <protection hidden="1"/>
    </xf>
    <xf numFmtId="0" fontId="18" fillId="0" borderId="29" xfId="0" applyFont="1" applyBorder="1" applyAlignment="1" applyProtection="1">
      <alignment horizontal="center"/>
      <protection hidden="1"/>
    </xf>
    <xf numFmtId="0" fontId="3" fillId="5" borderId="32" xfId="0" applyFont="1" applyFill="1" applyBorder="1" applyAlignment="1" applyProtection="1">
      <alignment horizontal="center"/>
      <protection hidden="1"/>
    </xf>
    <xf numFmtId="0" fontId="3" fillId="5" borderId="27" xfId="0" applyFont="1" applyFill="1" applyBorder="1" applyAlignment="1" applyProtection="1">
      <alignment horizontal="center"/>
      <protection hidden="1"/>
    </xf>
    <xf numFmtId="0" fontId="19" fillId="0" borderId="22" xfId="0" applyFont="1" applyBorder="1" applyAlignment="1" applyProtection="1">
      <alignment horizontal="center"/>
      <protection hidden="1"/>
    </xf>
    <xf numFmtId="0" fontId="19" fillId="0" borderId="8" xfId="0" applyFont="1" applyBorder="1" applyAlignment="1" applyProtection="1">
      <alignment horizontal="center"/>
      <protection hidden="1"/>
    </xf>
    <xf numFmtId="0" fontId="19" fillId="0" borderId="23" xfId="0" applyFont="1" applyBorder="1" applyAlignment="1" applyProtection="1">
      <alignment horizontal="center"/>
      <protection hidden="1"/>
    </xf>
    <xf numFmtId="0" fontId="18" fillId="0" borderId="26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31" xfId="0" applyFont="1" applyBorder="1" applyAlignment="1" applyProtection="1">
      <alignment horizontal="center"/>
      <protection hidden="1"/>
    </xf>
    <xf numFmtId="0" fontId="19" fillId="0" borderId="26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1" xfId="0" applyFont="1" applyBorder="1" applyAlignment="1" applyProtection="1">
      <alignment horizont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8" fillId="0" borderId="0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2" fillId="0" borderId="26" xfId="0" applyFont="1" applyBorder="1" applyAlignment="1" applyProtection="1">
      <alignment horizontal="center"/>
      <protection hidden="1"/>
    </xf>
    <xf numFmtId="0" fontId="12" fillId="0" borderId="31" xfId="0" applyFont="1" applyBorder="1" applyAlignment="1" applyProtection="1">
      <alignment horizontal="center"/>
      <protection hidden="1"/>
    </xf>
    <xf numFmtId="0" fontId="8" fillId="0" borderId="31" xfId="0" applyFont="1" applyBorder="1" applyAlignment="1" applyProtection="1">
      <alignment horizontal="center"/>
      <protection hidden="1"/>
    </xf>
    <xf numFmtId="0" fontId="11" fillId="0" borderId="26" xfId="0" applyFont="1" applyBorder="1" applyAlignment="1" applyProtection="1">
      <alignment horizontal="center"/>
      <protection hidden="1"/>
    </xf>
    <xf numFmtId="0" fontId="9" fillId="0" borderId="31" xfId="0" applyFont="1" applyBorder="1" applyAlignment="1" applyProtection="1">
      <alignment horizontal="center"/>
      <protection hidden="1"/>
    </xf>
    <xf numFmtId="0" fontId="3" fillId="5" borderId="25" xfId="0" applyFont="1" applyFill="1" applyBorder="1" applyAlignment="1" applyProtection="1">
      <alignment horizontal="center"/>
      <protection hidden="1"/>
    </xf>
    <xf numFmtId="0" fontId="3" fillId="5" borderId="24" xfId="0" applyFont="1" applyFill="1" applyBorder="1" applyAlignment="1" applyProtection="1">
      <alignment horizontal="center"/>
      <protection hidden="1"/>
    </xf>
    <xf numFmtId="0" fontId="3" fillId="5" borderId="33" xfId="0" applyFont="1" applyFill="1" applyBorder="1" applyAlignment="1" applyProtection="1">
      <alignment horizontal="center"/>
      <protection hidden="1"/>
    </xf>
    <xf numFmtId="0" fontId="11" fillId="0" borderId="31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12" fillId="2" borderId="26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center"/>
    </xf>
    <xf numFmtId="0" fontId="12" fillId="2" borderId="31" xfId="0" applyFont="1" applyFill="1" applyBorder="1" applyAlignment="1" applyProtection="1">
      <alignment horizontal="center"/>
    </xf>
    <xf numFmtId="0" fontId="12" fillId="2" borderId="22" xfId="0" applyFont="1" applyFill="1" applyBorder="1" applyAlignment="1" applyProtection="1">
      <alignment horizontal="center"/>
    </xf>
    <xf numFmtId="0" fontId="12" fillId="2" borderId="8" xfId="0" applyFont="1" applyFill="1" applyBorder="1" applyAlignment="1" applyProtection="1">
      <alignment horizontal="center"/>
    </xf>
    <xf numFmtId="0" fontId="12" fillId="2" borderId="23" xfId="0" applyFont="1" applyFill="1" applyBorder="1" applyAlignment="1" applyProtection="1">
      <alignment horizontal="center"/>
    </xf>
    <xf numFmtId="0" fontId="11" fillId="2" borderId="26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3" fillId="7" borderId="32" xfId="0" applyFont="1" applyFill="1" applyBorder="1" applyAlignment="1" applyProtection="1">
      <alignment horizontal="center"/>
    </xf>
    <xf numFmtId="0" fontId="3" fillId="7" borderId="27" xfId="0" applyFont="1" applyFill="1" applyBorder="1" applyAlignment="1" applyProtection="1">
      <alignment horizontal="center"/>
    </xf>
    <xf numFmtId="0" fontId="3" fillId="7" borderId="29" xfId="0" applyFont="1" applyFill="1" applyBorder="1" applyAlignment="1" applyProtection="1">
      <alignment horizontal="center"/>
    </xf>
    <xf numFmtId="0" fontId="11" fillId="2" borderId="32" xfId="0" applyFont="1" applyFill="1" applyBorder="1" applyAlignment="1" applyProtection="1">
      <alignment horizontal="center"/>
      <protection locked="0"/>
    </xf>
    <xf numFmtId="0" fontId="11" fillId="2" borderId="27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hidden="1"/>
    </xf>
    <xf numFmtId="0" fontId="15" fillId="9" borderId="22" xfId="0" applyFont="1" applyFill="1" applyBorder="1" applyAlignment="1" applyProtection="1">
      <alignment horizontal="center"/>
      <protection hidden="1"/>
    </xf>
    <xf numFmtId="0" fontId="15" fillId="9" borderId="8" xfId="0" applyFont="1" applyFill="1" applyBorder="1" applyAlignment="1" applyProtection="1">
      <alignment horizontal="center"/>
      <protection hidden="1"/>
    </xf>
    <xf numFmtId="0" fontId="15" fillId="9" borderId="23" xfId="0" applyFont="1" applyFill="1" applyBorder="1" applyAlignment="1" applyProtection="1">
      <alignment horizontal="center"/>
      <protection hidden="1"/>
    </xf>
    <xf numFmtId="0" fontId="11" fillId="0" borderId="32" xfId="0" applyFont="1" applyBorder="1" applyAlignment="1" applyProtection="1">
      <alignment horizontal="center"/>
      <protection hidden="1"/>
    </xf>
    <xf numFmtId="0" fontId="11" fillId="0" borderId="27" xfId="0" applyFont="1" applyBorder="1" applyAlignment="1" applyProtection="1">
      <alignment horizontal="center"/>
      <protection hidden="1"/>
    </xf>
    <xf numFmtId="0" fontId="11" fillId="0" borderId="29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2" fillId="0" borderId="22" xfId="0" applyFont="1" applyBorder="1" applyAlignment="1" applyProtection="1">
      <alignment horizontal="center"/>
      <protection hidden="1"/>
    </xf>
    <xf numFmtId="0" fontId="12" fillId="0" borderId="8" xfId="0" applyFont="1" applyBorder="1" applyAlignment="1" applyProtection="1">
      <alignment horizontal="center"/>
      <protection hidden="1"/>
    </xf>
    <xf numFmtId="0" fontId="12" fillId="0" borderId="23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2" fillId="0" borderId="22" xfId="0" applyFont="1" applyBorder="1" applyAlignment="1" applyProtection="1">
      <alignment horizontal="center"/>
    </xf>
    <xf numFmtId="0" fontId="12" fillId="0" borderId="8" xfId="0" applyFont="1" applyBorder="1" applyAlignment="1" applyProtection="1">
      <alignment horizontal="center"/>
    </xf>
    <xf numFmtId="0" fontId="12" fillId="0" borderId="23" xfId="0" applyFont="1" applyBorder="1" applyAlignment="1" applyProtection="1">
      <alignment horizontal="center"/>
    </xf>
    <xf numFmtId="0" fontId="11" fillId="0" borderId="26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31" xfId="0" applyFont="1" applyBorder="1" applyAlignment="1" applyProtection="1">
      <alignment horizontal="center"/>
      <protection locked="0"/>
    </xf>
    <xf numFmtId="0" fontId="3" fillId="5" borderId="32" xfId="0" applyFont="1" applyFill="1" applyBorder="1" applyAlignment="1" applyProtection="1">
      <alignment horizontal="center"/>
    </xf>
    <xf numFmtId="0" fontId="3" fillId="5" borderId="29" xfId="0" applyFont="1" applyFill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OMINA%202017%20OK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55" t="s">
        <v>175</v>
      </c>
    </row>
    <row r="4" spans="1:1">
      <c r="A4" s="55" t="s"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O37"/>
  <sheetViews>
    <sheetView topLeftCell="A14" workbookViewId="0">
      <selection activeCell="C33" sqref="C33"/>
    </sheetView>
  </sheetViews>
  <sheetFormatPr baseColWidth="10" defaultRowHeight="12.75"/>
  <cols>
    <col min="1" max="1" width="5.85546875" style="24" customWidth="1"/>
    <col min="2" max="2" width="4.42578125" style="24" customWidth="1"/>
    <col min="3" max="3" width="36.5703125" style="24" customWidth="1"/>
    <col min="4" max="4" width="12.28515625" style="24" customWidth="1"/>
    <col min="5" max="5" width="5.5703125" style="24" customWidth="1"/>
    <col min="6" max="6" width="13.140625" style="24" customWidth="1"/>
    <col min="7" max="7" width="13.5703125" style="24" bestFit="1" customWidth="1"/>
    <col min="8" max="8" width="11.85546875" style="24" hidden="1" customWidth="1"/>
    <col min="9" max="9" width="11.85546875" style="24" bestFit="1" customWidth="1"/>
    <col min="10" max="10" width="11" style="24" hidden="1" customWidth="1"/>
    <col min="11" max="11" width="11" style="24" customWidth="1"/>
    <col min="12" max="12" width="13.5703125" style="24" bestFit="1" customWidth="1"/>
    <col min="13" max="13" width="37.7109375" style="24" customWidth="1"/>
    <col min="14" max="16384" width="11.42578125" style="24"/>
  </cols>
  <sheetData>
    <row r="1" spans="2:15" ht="5.25" customHeight="1"/>
    <row r="2" spans="2:15" ht="5.25" customHeight="1">
      <c r="B2" s="105"/>
      <c r="C2" s="106"/>
      <c r="D2" s="106"/>
      <c r="E2" s="106"/>
      <c r="F2" s="106"/>
      <c r="G2" s="106"/>
      <c r="H2" s="106"/>
      <c r="I2" s="106"/>
      <c r="J2" s="106"/>
      <c r="K2" s="106"/>
      <c r="L2" s="107"/>
    </row>
    <row r="3" spans="2:15" ht="18">
      <c r="B3" s="200" t="s">
        <v>12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2"/>
    </row>
    <row r="4" spans="2:15" ht="18">
      <c r="B4" s="206" t="s">
        <v>272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8"/>
    </row>
    <row r="5" spans="2:15" ht="15">
      <c r="B5" s="203" t="s">
        <v>263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5"/>
    </row>
    <row r="6" spans="2:15" ht="15">
      <c r="B6" s="195"/>
      <c r="C6" s="196"/>
      <c r="D6" s="196"/>
      <c r="E6" s="196"/>
      <c r="F6" s="196"/>
      <c r="G6" s="196"/>
      <c r="H6" s="196"/>
      <c r="I6" s="196"/>
      <c r="J6" s="196"/>
      <c r="K6" s="196"/>
      <c r="L6" s="197"/>
      <c r="M6" s="149"/>
    </row>
    <row r="7" spans="2:15">
      <c r="B7" s="148"/>
      <c r="C7" s="148"/>
      <c r="D7" s="148"/>
      <c r="E7" s="91" t="s">
        <v>4</v>
      </c>
      <c r="F7" s="91"/>
      <c r="G7" s="95"/>
      <c r="H7" s="198"/>
      <c r="I7" s="199"/>
      <c r="J7" s="199"/>
      <c r="K7" s="199"/>
      <c r="L7" s="199"/>
      <c r="M7" s="150"/>
    </row>
    <row r="8" spans="2:15" ht="12.75" customHeight="1">
      <c r="B8" s="91" t="s">
        <v>3</v>
      </c>
      <c r="C8" s="91"/>
      <c r="D8" s="91"/>
      <c r="E8" s="94" t="s">
        <v>5</v>
      </c>
      <c r="F8" s="92" t="s">
        <v>1</v>
      </c>
      <c r="G8" s="93" t="s">
        <v>254</v>
      </c>
      <c r="H8" s="93"/>
      <c r="I8" s="93" t="s">
        <v>258</v>
      </c>
      <c r="J8" s="93" t="s">
        <v>246</v>
      </c>
      <c r="K8" s="93"/>
      <c r="L8" s="93" t="s">
        <v>2</v>
      </c>
      <c r="M8" s="93"/>
    </row>
    <row r="9" spans="2:15" ht="15">
      <c r="B9" s="95"/>
      <c r="C9" s="96"/>
      <c r="D9" s="96" t="s">
        <v>10</v>
      </c>
      <c r="E9" s="91"/>
      <c r="F9" s="91" t="s">
        <v>256</v>
      </c>
      <c r="G9" s="92" t="s">
        <v>257</v>
      </c>
      <c r="H9" s="93" t="s">
        <v>245</v>
      </c>
      <c r="I9" s="92" t="s">
        <v>259</v>
      </c>
      <c r="J9" s="92" t="s">
        <v>247</v>
      </c>
      <c r="K9" s="92" t="s">
        <v>260</v>
      </c>
      <c r="L9" s="92" t="s">
        <v>248</v>
      </c>
      <c r="M9" s="93" t="s">
        <v>261</v>
      </c>
    </row>
    <row r="10" spans="2:15" ht="15">
      <c r="B10" s="91"/>
      <c r="C10" s="97" t="s">
        <v>133</v>
      </c>
      <c r="D10" s="97" t="s">
        <v>9</v>
      </c>
      <c r="E10" s="93"/>
      <c r="F10" s="93"/>
      <c r="G10" s="93"/>
      <c r="H10" s="93"/>
      <c r="I10" s="93"/>
      <c r="J10" s="93"/>
      <c r="K10" s="93"/>
      <c r="L10" s="93"/>
      <c r="M10" s="93"/>
    </row>
    <row r="11" spans="2:15" ht="15">
      <c r="B11" s="26"/>
      <c r="C11" s="29"/>
      <c r="D11" s="29"/>
      <c r="E11" s="28"/>
      <c r="F11" s="28"/>
      <c r="G11" s="28"/>
      <c r="H11" s="28"/>
      <c r="I11" s="28"/>
      <c r="J11" s="28"/>
      <c r="K11" s="28"/>
      <c r="L11" s="28"/>
      <c r="M11" s="130"/>
    </row>
    <row r="12" spans="2:15" ht="24.95" customHeight="1">
      <c r="B12" s="7">
        <v>1</v>
      </c>
      <c r="C12" s="6" t="s">
        <v>190</v>
      </c>
      <c r="D12" s="6" t="s">
        <v>89</v>
      </c>
      <c r="E12" s="7">
        <v>15</v>
      </c>
      <c r="F12" s="31">
        <v>9410</v>
      </c>
      <c r="G12" s="31">
        <f>F12</f>
        <v>9410</v>
      </c>
      <c r="H12" s="31"/>
      <c r="I12" s="31">
        <v>0</v>
      </c>
      <c r="J12" s="31"/>
      <c r="K12" s="31">
        <v>1455.42</v>
      </c>
      <c r="L12" s="31">
        <f>G12-K12</f>
        <v>7954.58</v>
      </c>
      <c r="M12" s="130"/>
      <c r="N12" s="126">
        <v>18820</v>
      </c>
      <c r="O12" s="129">
        <f>N12/2</f>
        <v>9410</v>
      </c>
    </row>
    <row r="13" spans="2:15" ht="24.95" customHeight="1">
      <c r="B13" s="7">
        <v>2</v>
      </c>
      <c r="C13" s="6" t="s">
        <v>191</v>
      </c>
      <c r="D13" s="6" t="s">
        <v>89</v>
      </c>
      <c r="E13" s="7">
        <v>15</v>
      </c>
      <c r="F13" s="31">
        <v>9410</v>
      </c>
      <c r="G13" s="31">
        <f t="shared" ref="G13:G21" si="0">F13</f>
        <v>9410</v>
      </c>
      <c r="H13" s="31"/>
      <c r="I13" s="31">
        <v>0</v>
      </c>
      <c r="J13" s="31"/>
      <c r="K13" s="31">
        <v>1455.42</v>
      </c>
      <c r="L13" s="31">
        <f t="shared" ref="L13:L21" si="1">G13-K13</f>
        <v>7954.58</v>
      </c>
      <c r="M13" s="130"/>
      <c r="N13" s="126">
        <v>18820</v>
      </c>
      <c r="O13" s="129">
        <f t="shared" ref="O13:O21" si="2">N13/2</f>
        <v>9410</v>
      </c>
    </row>
    <row r="14" spans="2:15" ht="24.95" customHeight="1">
      <c r="B14" s="7">
        <v>3</v>
      </c>
      <c r="C14" s="6" t="s">
        <v>192</v>
      </c>
      <c r="D14" s="6" t="s">
        <v>89</v>
      </c>
      <c r="E14" s="7">
        <v>15</v>
      </c>
      <c r="F14" s="31">
        <v>9410</v>
      </c>
      <c r="G14" s="31">
        <f t="shared" si="0"/>
        <v>9410</v>
      </c>
      <c r="H14" s="31"/>
      <c r="I14" s="31">
        <v>0</v>
      </c>
      <c r="J14" s="31"/>
      <c r="K14" s="31">
        <v>1455.42</v>
      </c>
      <c r="L14" s="31">
        <f t="shared" si="1"/>
        <v>7954.58</v>
      </c>
      <c r="M14" s="130"/>
      <c r="N14" s="126">
        <v>18820</v>
      </c>
      <c r="O14" s="129">
        <f t="shared" si="2"/>
        <v>9410</v>
      </c>
    </row>
    <row r="15" spans="2:15" ht="24.95" customHeight="1">
      <c r="B15" s="7">
        <v>4</v>
      </c>
      <c r="C15" s="6" t="s">
        <v>198</v>
      </c>
      <c r="D15" s="6" t="s">
        <v>89</v>
      </c>
      <c r="E15" s="7">
        <v>15</v>
      </c>
      <c r="F15" s="31">
        <v>9410</v>
      </c>
      <c r="G15" s="31">
        <f t="shared" si="0"/>
        <v>9410</v>
      </c>
      <c r="H15" s="31"/>
      <c r="I15" s="31">
        <v>0</v>
      </c>
      <c r="J15" s="31"/>
      <c r="K15" s="31">
        <v>1455.42</v>
      </c>
      <c r="L15" s="31">
        <f t="shared" si="1"/>
        <v>7954.58</v>
      </c>
      <c r="M15" s="130"/>
      <c r="N15" s="126">
        <v>18820</v>
      </c>
      <c r="O15" s="129">
        <f t="shared" si="2"/>
        <v>9410</v>
      </c>
    </row>
    <row r="16" spans="2:15" ht="24.95" customHeight="1">
      <c r="B16" s="7">
        <v>5</v>
      </c>
      <c r="C16" s="6" t="s">
        <v>193</v>
      </c>
      <c r="D16" s="6" t="s">
        <v>89</v>
      </c>
      <c r="E16" s="7">
        <v>15</v>
      </c>
      <c r="F16" s="31">
        <v>9410</v>
      </c>
      <c r="G16" s="31">
        <f t="shared" si="0"/>
        <v>9410</v>
      </c>
      <c r="H16" s="31"/>
      <c r="I16" s="31">
        <v>0</v>
      </c>
      <c r="J16" s="31"/>
      <c r="K16" s="31">
        <v>1455.42</v>
      </c>
      <c r="L16" s="31">
        <f t="shared" si="1"/>
        <v>7954.58</v>
      </c>
      <c r="M16" s="130"/>
      <c r="N16" s="126">
        <v>18820</v>
      </c>
      <c r="O16" s="129">
        <f t="shared" si="2"/>
        <v>9410</v>
      </c>
    </row>
    <row r="17" spans="2:15" ht="24.95" customHeight="1">
      <c r="B17" s="7">
        <v>6</v>
      </c>
      <c r="C17" s="6" t="s">
        <v>194</v>
      </c>
      <c r="D17" s="6" t="s">
        <v>89</v>
      </c>
      <c r="E17" s="7">
        <v>15</v>
      </c>
      <c r="F17" s="31">
        <v>9410</v>
      </c>
      <c r="G17" s="31">
        <f t="shared" si="0"/>
        <v>9410</v>
      </c>
      <c r="H17" s="31"/>
      <c r="I17" s="31">
        <v>0</v>
      </c>
      <c r="J17" s="31"/>
      <c r="K17" s="31">
        <v>1455.42</v>
      </c>
      <c r="L17" s="31">
        <f t="shared" si="1"/>
        <v>7954.58</v>
      </c>
      <c r="M17" s="130"/>
      <c r="N17" s="126">
        <v>18820</v>
      </c>
      <c r="O17" s="129">
        <f t="shared" si="2"/>
        <v>9410</v>
      </c>
    </row>
    <row r="18" spans="2:15" ht="24.95" customHeight="1">
      <c r="B18" s="7">
        <v>7</v>
      </c>
      <c r="C18" s="6" t="s">
        <v>229</v>
      </c>
      <c r="D18" s="6" t="s">
        <v>89</v>
      </c>
      <c r="E18" s="7">
        <v>15</v>
      </c>
      <c r="F18" s="31">
        <v>9410</v>
      </c>
      <c r="G18" s="31">
        <f t="shared" si="0"/>
        <v>9410</v>
      </c>
      <c r="H18" s="31"/>
      <c r="I18" s="31">
        <v>0</v>
      </c>
      <c r="J18" s="31"/>
      <c r="K18" s="31">
        <v>1455.42</v>
      </c>
      <c r="L18" s="31">
        <f t="shared" si="1"/>
        <v>7954.58</v>
      </c>
      <c r="M18" s="130"/>
      <c r="N18" s="126">
        <v>18820</v>
      </c>
      <c r="O18" s="129">
        <f t="shared" si="2"/>
        <v>9410</v>
      </c>
    </row>
    <row r="19" spans="2:15" ht="24.95" customHeight="1">
      <c r="B19" s="7">
        <v>8</v>
      </c>
      <c r="C19" s="6" t="s">
        <v>195</v>
      </c>
      <c r="D19" s="6" t="s">
        <v>89</v>
      </c>
      <c r="E19" s="7">
        <v>15</v>
      </c>
      <c r="F19" s="31">
        <v>9410</v>
      </c>
      <c r="G19" s="31">
        <f t="shared" si="0"/>
        <v>9410</v>
      </c>
      <c r="H19" s="31"/>
      <c r="I19" s="31">
        <v>0</v>
      </c>
      <c r="J19" s="31"/>
      <c r="K19" s="31">
        <v>1455.42</v>
      </c>
      <c r="L19" s="31">
        <f t="shared" si="1"/>
        <v>7954.58</v>
      </c>
      <c r="M19" s="130"/>
      <c r="N19" s="126">
        <v>18820</v>
      </c>
      <c r="O19" s="129">
        <f t="shared" si="2"/>
        <v>9410</v>
      </c>
    </row>
    <row r="20" spans="2:15" ht="21.75" customHeight="1">
      <c r="B20" s="7">
        <v>9</v>
      </c>
      <c r="C20" s="6" t="s">
        <v>196</v>
      </c>
      <c r="D20" s="6" t="s">
        <v>89</v>
      </c>
      <c r="E20" s="7">
        <v>15</v>
      </c>
      <c r="F20" s="31">
        <v>9410</v>
      </c>
      <c r="G20" s="31">
        <f t="shared" si="0"/>
        <v>9410</v>
      </c>
      <c r="H20" s="31"/>
      <c r="I20" s="31">
        <v>0</v>
      </c>
      <c r="J20" s="31"/>
      <c r="K20" s="31">
        <v>1455.42</v>
      </c>
      <c r="L20" s="31">
        <f t="shared" si="1"/>
        <v>7954.58</v>
      </c>
      <c r="M20" s="130"/>
      <c r="N20" s="126">
        <v>18820</v>
      </c>
      <c r="O20" s="129">
        <f t="shared" si="2"/>
        <v>9410</v>
      </c>
    </row>
    <row r="21" spans="2:15" ht="24.95" customHeight="1">
      <c r="B21" s="7">
        <v>10</v>
      </c>
      <c r="C21" s="6" t="s">
        <v>197</v>
      </c>
      <c r="D21" s="6" t="s">
        <v>90</v>
      </c>
      <c r="E21" s="7">
        <v>15</v>
      </c>
      <c r="F21" s="31">
        <v>15440</v>
      </c>
      <c r="G21" s="31">
        <f t="shared" si="0"/>
        <v>15440</v>
      </c>
      <c r="H21" s="31"/>
      <c r="I21" s="31">
        <v>0</v>
      </c>
      <c r="J21" s="31"/>
      <c r="K21" s="31">
        <v>2852.61</v>
      </c>
      <c r="L21" s="31">
        <f t="shared" si="1"/>
        <v>12587.39</v>
      </c>
      <c r="M21" s="130"/>
      <c r="N21" s="126">
        <v>30880</v>
      </c>
      <c r="O21" s="129">
        <f t="shared" si="2"/>
        <v>15440</v>
      </c>
    </row>
    <row r="22" spans="2:15" ht="24.95" customHeight="1">
      <c r="B22" s="7"/>
      <c r="C22" s="6"/>
      <c r="D22" s="6"/>
      <c r="E22" s="7"/>
      <c r="F22" s="34"/>
      <c r="G22" s="34"/>
      <c r="H22" s="34"/>
      <c r="I22" s="34"/>
      <c r="J22" s="34"/>
      <c r="K22" s="34"/>
      <c r="L22" s="35"/>
      <c r="M22" s="152"/>
    </row>
    <row r="23" spans="2:15">
      <c r="B23" s="39"/>
      <c r="C23" s="39"/>
      <c r="D23" s="39"/>
      <c r="E23" s="40"/>
      <c r="F23" s="42"/>
      <c r="G23" s="43"/>
      <c r="H23" s="43"/>
      <c r="I23" s="43"/>
      <c r="J23" s="43"/>
      <c r="K23" s="43"/>
      <c r="L23" s="43"/>
      <c r="M23" s="57"/>
    </row>
    <row r="24" spans="2:15" ht="15.75" thickBot="1">
      <c r="B24" s="193" t="s">
        <v>83</v>
      </c>
      <c r="C24" s="194"/>
      <c r="D24" s="194"/>
      <c r="E24" s="194"/>
      <c r="F24" s="44">
        <f t="shared" ref="F24:L24" si="3">SUM(F12:F22)</f>
        <v>100130</v>
      </c>
      <c r="G24" s="44">
        <f t="shared" si="3"/>
        <v>100130</v>
      </c>
      <c r="H24" s="44">
        <f t="shared" si="3"/>
        <v>0</v>
      </c>
      <c r="I24" s="44">
        <f t="shared" si="3"/>
        <v>0</v>
      </c>
      <c r="J24" s="44">
        <f t="shared" si="3"/>
        <v>0</v>
      </c>
      <c r="K24" s="44">
        <f t="shared" si="3"/>
        <v>15951.390000000001</v>
      </c>
      <c r="L24" s="44">
        <f t="shared" si="3"/>
        <v>84178.61</v>
      </c>
      <c r="M24" s="44"/>
    </row>
    <row r="25" spans="2:15" ht="13.5" thickTop="1"/>
    <row r="27" spans="2:15">
      <c r="C27" s="46" t="s">
        <v>188</v>
      </c>
      <c r="L27" s="46" t="s">
        <v>188</v>
      </c>
    </row>
    <row r="28" spans="2:15">
      <c r="C28" s="46" t="s">
        <v>174</v>
      </c>
      <c r="L28" s="46" t="s">
        <v>269</v>
      </c>
    </row>
    <row r="29" spans="2:15">
      <c r="C29" s="47" t="s">
        <v>11</v>
      </c>
      <c r="F29" s="47"/>
      <c r="G29" s="47"/>
      <c r="H29" s="47"/>
      <c r="I29" s="47"/>
      <c r="J29" s="47"/>
      <c r="K29" s="47"/>
      <c r="L29" s="47" t="s">
        <v>11</v>
      </c>
    </row>
    <row r="31" spans="2:15">
      <c r="C31" s="51"/>
      <c r="E31" s="46"/>
    </row>
    <row r="32" spans="2:15">
      <c r="B32" s="47"/>
      <c r="C32" s="52"/>
      <c r="D32" s="47"/>
      <c r="E32" s="47"/>
      <c r="F32" s="47"/>
      <c r="G32" s="47"/>
      <c r="H32" s="47"/>
      <c r="I32" s="47"/>
      <c r="J32" s="47"/>
      <c r="K32" s="47"/>
      <c r="L32" s="47"/>
    </row>
    <row r="36" spans="3:12">
      <c r="C36" s="46"/>
    </row>
    <row r="37" spans="3:12">
      <c r="C37" s="47"/>
      <c r="D37" s="47"/>
      <c r="E37" s="47"/>
      <c r="F37" s="47"/>
      <c r="G37" s="47"/>
      <c r="H37" s="47"/>
      <c r="I37" s="47"/>
      <c r="J37" s="47"/>
      <c r="K37" s="47"/>
      <c r="L37" s="47"/>
    </row>
  </sheetData>
  <sheetProtection selectLockedCells="1" selectUnlockedCells="1"/>
  <mergeCells count="6">
    <mergeCell ref="B24:E24"/>
    <mergeCell ref="B6:L6"/>
    <mergeCell ref="H7:L7"/>
    <mergeCell ref="B3:M3"/>
    <mergeCell ref="B5:M5"/>
    <mergeCell ref="B4:M4"/>
  </mergeCells>
  <phoneticPr fontId="10" type="noConversion"/>
  <pageMargins left="0.51181102362204722" right="0.15748031496062992" top="0.9055118110236221" bottom="0.74803149606299213" header="0.31496062992125984" footer="0.31496062992125984"/>
  <pageSetup paperSize="5" scale="9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Q149"/>
  <sheetViews>
    <sheetView topLeftCell="A110" workbookViewId="0">
      <selection activeCell="E134" sqref="E134"/>
    </sheetView>
  </sheetViews>
  <sheetFormatPr baseColWidth="10" defaultRowHeight="12.75"/>
  <cols>
    <col min="1" max="1" width="10.28515625" style="24" customWidth="1"/>
    <col min="2" max="2" width="5.28515625" style="24" customWidth="1"/>
    <col min="3" max="3" width="3.85546875" style="24" hidden="1" customWidth="1"/>
    <col min="4" max="4" width="4.7109375" style="24" customWidth="1"/>
    <col min="5" max="5" width="37.85546875" style="24" customWidth="1"/>
    <col min="6" max="6" width="31.85546875" style="24" customWidth="1"/>
    <col min="7" max="7" width="6.5703125" style="24" customWidth="1"/>
    <col min="8" max="10" width="11.85546875" style="24" bestFit="1" customWidth="1"/>
    <col min="11" max="11" width="11.28515625" style="24" bestFit="1" customWidth="1"/>
    <col min="12" max="12" width="11.85546875" style="24" bestFit="1" customWidth="1"/>
    <col min="13" max="13" width="59.5703125" style="24" customWidth="1"/>
    <col min="14" max="15" width="11.42578125" style="24"/>
    <col min="16" max="16" width="12.85546875" style="24" bestFit="1" customWidth="1"/>
    <col min="17" max="16384" width="11.42578125" style="24"/>
  </cols>
  <sheetData>
    <row r="2" spans="4:17">
      <c r="D2" s="105"/>
      <c r="E2" s="106"/>
      <c r="F2" s="106"/>
      <c r="G2" s="106"/>
      <c r="H2" s="106"/>
      <c r="I2" s="106"/>
      <c r="J2" s="106"/>
      <c r="K2" s="106"/>
      <c r="L2" s="106"/>
      <c r="M2" s="107"/>
      <c r="P2" s="126">
        <v>4845779.17</v>
      </c>
    </row>
    <row r="3" spans="4:17" ht="18" customHeight="1">
      <c r="D3" s="215" t="s">
        <v>12</v>
      </c>
      <c r="E3" s="210"/>
      <c r="F3" s="210"/>
      <c r="G3" s="210"/>
      <c r="H3" s="210"/>
      <c r="I3" s="210"/>
      <c r="J3" s="210"/>
      <c r="K3" s="210"/>
      <c r="L3" s="210"/>
      <c r="M3" s="217"/>
      <c r="P3" s="126">
        <v>-199742.75</v>
      </c>
    </row>
    <row r="4" spans="4:17" ht="18" customHeight="1">
      <c r="D4" s="215" t="s">
        <v>272</v>
      </c>
      <c r="E4" s="209"/>
      <c r="F4" s="209"/>
      <c r="G4" s="209"/>
      <c r="H4" s="209"/>
      <c r="I4" s="209"/>
      <c r="J4" s="209"/>
      <c r="K4" s="209"/>
      <c r="L4" s="209"/>
      <c r="M4" s="216"/>
      <c r="P4" s="126"/>
    </row>
    <row r="5" spans="4:17" ht="18" customHeight="1">
      <c r="D5" s="218" t="s">
        <v>264</v>
      </c>
      <c r="E5" s="212"/>
      <c r="F5" s="212"/>
      <c r="G5" s="212"/>
      <c r="H5" s="212"/>
      <c r="I5" s="212"/>
      <c r="J5" s="212"/>
      <c r="K5" s="212"/>
      <c r="L5" s="212"/>
      <c r="M5" s="219"/>
      <c r="P5" s="126">
        <f>SUM(P2:P3)</f>
        <v>4646036.42</v>
      </c>
    </row>
    <row r="6" spans="4:17" ht="18" customHeight="1">
      <c r="D6" s="218" t="s">
        <v>251</v>
      </c>
      <c r="E6" s="211"/>
      <c r="F6" s="211"/>
      <c r="G6" s="211"/>
      <c r="H6" s="211"/>
      <c r="I6" s="211"/>
      <c r="J6" s="211"/>
      <c r="K6" s="211"/>
      <c r="L6" s="211"/>
      <c r="M6" s="223"/>
    </row>
    <row r="7" spans="4:17">
      <c r="D7" s="25"/>
      <c r="E7" s="90"/>
      <c r="F7" s="90"/>
      <c r="G7" s="92" t="s">
        <v>4</v>
      </c>
      <c r="H7" s="128" t="s">
        <v>249</v>
      </c>
      <c r="I7" s="220" t="s">
        <v>250</v>
      </c>
      <c r="J7" s="222"/>
      <c r="K7" s="220"/>
      <c r="L7" s="221"/>
      <c r="M7" s="92"/>
    </row>
    <row r="8" spans="4:17" ht="12.75" customHeight="1">
      <c r="D8" s="26" t="s">
        <v>3</v>
      </c>
      <c r="E8" s="91"/>
      <c r="F8" s="91"/>
      <c r="G8" s="94" t="s">
        <v>5</v>
      </c>
      <c r="H8" s="92" t="s">
        <v>1</v>
      </c>
      <c r="I8" s="92" t="s">
        <v>254</v>
      </c>
      <c r="J8" s="110" t="s">
        <v>258</v>
      </c>
      <c r="K8" s="93"/>
      <c r="L8" s="93" t="s">
        <v>257</v>
      </c>
      <c r="M8" s="91" t="s">
        <v>262</v>
      </c>
    </row>
    <row r="9" spans="4:17" ht="15">
      <c r="D9" s="27"/>
      <c r="E9" s="96"/>
      <c r="F9" s="96" t="s">
        <v>10</v>
      </c>
      <c r="G9" s="91"/>
      <c r="H9" s="91" t="s">
        <v>7</v>
      </c>
      <c r="I9" s="91" t="s">
        <v>257</v>
      </c>
      <c r="J9" s="111" t="s">
        <v>259</v>
      </c>
      <c r="K9" s="92" t="s">
        <v>260</v>
      </c>
      <c r="L9" s="92" t="s">
        <v>265</v>
      </c>
      <c r="M9" s="91"/>
    </row>
    <row r="10" spans="4:17" ht="15">
      <c r="D10" s="26"/>
      <c r="E10" s="97" t="s">
        <v>14</v>
      </c>
      <c r="F10" s="97" t="s">
        <v>9</v>
      </c>
      <c r="G10" s="93"/>
      <c r="H10" s="93"/>
      <c r="I10" s="93"/>
      <c r="J10" s="93"/>
      <c r="K10" s="93"/>
      <c r="L10" s="93"/>
      <c r="M10" s="93"/>
    </row>
    <row r="11" spans="4:17" s="30" customFormat="1" ht="15">
      <c r="D11" s="28"/>
      <c r="E11" s="29" t="s">
        <v>20</v>
      </c>
      <c r="F11" s="29"/>
      <c r="G11" s="28"/>
      <c r="H11" s="28"/>
      <c r="I11" s="28"/>
      <c r="J11" s="28"/>
      <c r="K11" s="28"/>
      <c r="L11" s="28"/>
      <c r="M11" s="28"/>
    </row>
    <row r="12" spans="4:17" ht="24.95" customHeight="1">
      <c r="D12" s="7">
        <v>1</v>
      </c>
      <c r="E12" s="6" t="s">
        <v>170</v>
      </c>
      <c r="F12" s="6" t="s">
        <v>13</v>
      </c>
      <c r="G12" s="7">
        <v>15</v>
      </c>
      <c r="H12" s="31">
        <v>19391</v>
      </c>
      <c r="I12" s="31">
        <v>19391</v>
      </c>
      <c r="J12" s="31"/>
      <c r="K12" s="31">
        <v>3977.75</v>
      </c>
      <c r="L12" s="31">
        <f>I12+J12-K12</f>
        <v>15413.25</v>
      </c>
      <c r="M12" s="31"/>
      <c r="N12" s="24">
        <f>H12*2</f>
        <v>38782</v>
      </c>
      <c r="P12" s="126">
        <v>38782</v>
      </c>
      <c r="Q12" s="129">
        <f>P12/2</f>
        <v>19391</v>
      </c>
    </row>
    <row r="13" spans="4:17" ht="24.95" customHeight="1">
      <c r="D13" s="7">
        <v>2</v>
      </c>
      <c r="E13" s="6" t="s">
        <v>91</v>
      </c>
      <c r="F13" s="6" t="s">
        <v>101</v>
      </c>
      <c r="G13" s="7">
        <v>15</v>
      </c>
      <c r="H13" s="31">
        <v>5200</v>
      </c>
      <c r="I13" s="31">
        <v>5200</v>
      </c>
      <c r="J13" s="31"/>
      <c r="K13" s="31">
        <v>556.16</v>
      </c>
      <c r="L13" s="31">
        <f t="shared" ref="L13:L103" si="0">I13+J13-K13</f>
        <v>4643.84</v>
      </c>
      <c r="M13" s="31"/>
      <c r="N13" s="24">
        <f>H13*2</f>
        <v>10400</v>
      </c>
      <c r="P13" s="126">
        <v>10400</v>
      </c>
      <c r="Q13" s="129">
        <f t="shared" ref="Q13:Q103" si="1">P13/2</f>
        <v>5200</v>
      </c>
    </row>
    <row r="14" spans="4:17" ht="24.95" customHeight="1">
      <c r="D14" s="7">
        <v>3</v>
      </c>
      <c r="E14" s="6" t="s">
        <v>134</v>
      </c>
      <c r="F14" s="6" t="s">
        <v>102</v>
      </c>
      <c r="G14" s="7">
        <v>15</v>
      </c>
      <c r="H14" s="31">
        <v>2112</v>
      </c>
      <c r="I14" s="31">
        <v>2112</v>
      </c>
      <c r="J14" s="31">
        <v>66.87</v>
      </c>
      <c r="K14" s="31"/>
      <c r="L14" s="31">
        <f t="shared" si="0"/>
        <v>2178.87</v>
      </c>
      <c r="M14" s="31"/>
      <c r="N14" s="24">
        <f>H14*2</f>
        <v>4224</v>
      </c>
      <c r="P14" s="126">
        <v>4224</v>
      </c>
      <c r="Q14" s="129">
        <f t="shared" si="1"/>
        <v>2112</v>
      </c>
    </row>
    <row r="15" spans="4:17" ht="24.95" customHeight="1">
      <c r="D15" s="7">
        <v>4</v>
      </c>
      <c r="E15" s="6" t="s">
        <v>15</v>
      </c>
      <c r="F15" s="6" t="s">
        <v>16</v>
      </c>
      <c r="G15" s="7">
        <v>15</v>
      </c>
      <c r="H15" s="31">
        <v>3185</v>
      </c>
      <c r="I15" s="31">
        <v>3185</v>
      </c>
      <c r="J15" s="31"/>
      <c r="K15" s="31">
        <v>114.33</v>
      </c>
      <c r="L15" s="31">
        <f t="shared" si="0"/>
        <v>3070.67</v>
      </c>
      <c r="M15" s="31"/>
      <c r="N15" s="24">
        <f t="shared" ref="N15:N105" si="2">H15*2</f>
        <v>6370</v>
      </c>
      <c r="P15" s="126">
        <v>6370</v>
      </c>
      <c r="Q15" s="129">
        <f t="shared" si="1"/>
        <v>3185</v>
      </c>
    </row>
    <row r="16" spans="4:17" ht="24.95" customHeight="1">
      <c r="D16" s="7">
        <v>5</v>
      </c>
      <c r="E16" s="6" t="s">
        <v>17</v>
      </c>
      <c r="F16" s="6" t="s">
        <v>18</v>
      </c>
      <c r="G16" s="7">
        <v>15</v>
      </c>
      <c r="H16" s="31">
        <v>1710</v>
      </c>
      <c r="I16" s="31">
        <v>1710</v>
      </c>
      <c r="J16" s="31">
        <v>104.98</v>
      </c>
      <c r="K16" s="31"/>
      <c r="L16" s="31">
        <f t="shared" si="0"/>
        <v>1814.98</v>
      </c>
      <c r="M16" s="31"/>
      <c r="N16" s="24">
        <f t="shared" si="2"/>
        <v>3420</v>
      </c>
      <c r="P16" s="126">
        <v>3420</v>
      </c>
      <c r="Q16" s="129">
        <f t="shared" si="1"/>
        <v>1710</v>
      </c>
    </row>
    <row r="17" spans="4:17" ht="24.95" customHeight="1">
      <c r="D17" s="7"/>
      <c r="E17" s="12" t="s">
        <v>232</v>
      </c>
      <c r="F17" s="48"/>
      <c r="G17" s="9"/>
      <c r="H17" s="33">
        <v>0</v>
      </c>
      <c r="I17" s="33">
        <v>0</v>
      </c>
      <c r="J17" s="98"/>
      <c r="K17" s="31"/>
      <c r="L17" s="31">
        <f t="shared" si="0"/>
        <v>0</v>
      </c>
      <c r="M17" s="31"/>
      <c r="N17" s="24">
        <f t="shared" si="2"/>
        <v>0</v>
      </c>
      <c r="P17" s="126"/>
      <c r="Q17" s="129">
        <f t="shared" si="1"/>
        <v>0</v>
      </c>
    </row>
    <row r="18" spans="4:17" ht="24.95" customHeight="1">
      <c r="D18" s="7">
        <v>6</v>
      </c>
      <c r="E18" s="6" t="s">
        <v>136</v>
      </c>
      <c r="F18" s="6" t="s">
        <v>19</v>
      </c>
      <c r="G18" s="7">
        <v>15</v>
      </c>
      <c r="H18" s="31">
        <v>8661</v>
      </c>
      <c r="I18" s="31">
        <v>8661</v>
      </c>
      <c r="J18" s="31"/>
      <c r="K18" s="31">
        <v>1295.43</v>
      </c>
      <c r="L18" s="31">
        <f t="shared" si="0"/>
        <v>7365.57</v>
      </c>
      <c r="M18" s="31"/>
      <c r="N18" s="24">
        <f t="shared" si="2"/>
        <v>17322</v>
      </c>
      <c r="P18" s="126">
        <v>17322</v>
      </c>
      <c r="Q18" s="129">
        <f t="shared" si="1"/>
        <v>8661</v>
      </c>
    </row>
    <row r="19" spans="4:17" ht="24.95" customHeight="1">
      <c r="D19" s="7"/>
      <c r="E19" s="12" t="s">
        <v>137</v>
      </c>
      <c r="F19" s="6"/>
      <c r="G19" s="7"/>
      <c r="H19" s="31">
        <v>0</v>
      </c>
      <c r="I19" s="31">
        <v>0</v>
      </c>
      <c r="J19" s="31"/>
      <c r="K19" s="31"/>
      <c r="L19" s="31">
        <f t="shared" si="0"/>
        <v>0</v>
      </c>
      <c r="M19" s="31"/>
      <c r="N19" s="24">
        <f t="shared" si="2"/>
        <v>0</v>
      </c>
      <c r="P19" s="126"/>
      <c r="Q19" s="129">
        <f t="shared" si="1"/>
        <v>0</v>
      </c>
    </row>
    <row r="20" spans="4:17" ht="24.95" customHeight="1">
      <c r="D20" s="7">
        <v>7</v>
      </c>
      <c r="E20" s="6" t="s">
        <v>63</v>
      </c>
      <c r="F20" s="6" t="s">
        <v>84</v>
      </c>
      <c r="G20" s="7">
        <v>15</v>
      </c>
      <c r="H20" s="31">
        <v>1927</v>
      </c>
      <c r="I20" s="31">
        <v>1927</v>
      </c>
      <c r="J20" s="31">
        <v>79.02</v>
      </c>
      <c r="K20" s="31"/>
      <c r="L20" s="31">
        <f t="shared" si="0"/>
        <v>2006.02</v>
      </c>
      <c r="M20" s="31"/>
      <c r="N20" s="24">
        <f t="shared" si="2"/>
        <v>3854</v>
      </c>
      <c r="P20" s="126">
        <v>3854</v>
      </c>
      <c r="Q20" s="129">
        <f t="shared" si="1"/>
        <v>1927</v>
      </c>
    </row>
    <row r="21" spans="4:17" ht="24.95" customHeight="1">
      <c r="D21" s="7"/>
      <c r="E21" s="12" t="s">
        <v>21</v>
      </c>
      <c r="F21" s="6"/>
      <c r="G21" s="7"/>
      <c r="H21" s="31">
        <v>0</v>
      </c>
      <c r="I21" s="31">
        <v>0</v>
      </c>
      <c r="J21" s="31"/>
      <c r="K21" s="31"/>
      <c r="L21" s="31">
        <f t="shared" si="0"/>
        <v>0</v>
      </c>
      <c r="M21" s="31"/>
      <c r="N21" s="24">
        <f t="shared" si="2"/>
        <v>0</v>
      </c>
      <c r="P21" s="126"/>
      <c r="Q21" s="129">
        <f t="shared" si="1"/>
        <v>0</v>
      </c>
    </row>
    <row r="22" spans="4:17" ht="24.95" customHeight="1">
      <c r="D22" s="7">
        <v>8</v>
      </c>
      <c r="E22" s="6" t="s">
        <v>138</v>
      </c>
      <c r="F22" s="6" t="s">
        <v>23</v>
      </c>
      <c r="G22" s="7">
        <v>15</v>
      </c>
      <c r="H22" s="31">
        <v>3374</v>
      </c>
      <c r="I22" s="31">
        <v>3374</v>
      </c>
      <c r="J22" s="31"/>
      <c r="K22" s="31">
        <v>134.88999999999999</v>
      </c>
      <c r="L22" s="31">
        <f t="shared" si="0"/>
        <v>3239.11</v>
      </c>
      <c r="M22" s="31"/>
      <c r="N22" s="24">
        <f t="shared" si="2"/>
        <v>6748</v>
      </c>
      <c r="P22" s="126">
        <v>6748</v>
      </c>
      <c r="Q22" s="129">
        <f t="shared" si="1"/>
        <v>3374</v>
      </c>
    </row>
    <row r="23" spans="4:17" ht="24.95" customHeight="1">
      <c r="D23" s="7">
        <v>9</v>
      </c>
      <c r="E23" s="6" t="s">
        <v>228</v>
      </c>
      <c r="F23" s="6" t="s">
        <v>92</v>
      </c>
      <c r="G23" s="7">
        <v>15</v>
      </c>
      <c r="H23" s="31">
        <v>2171</v>
      </c>
      <c r="I23" s="31">
        <v>2171</v>
      </c>
      <c r="J23" s="31">
        <v>60.45</v>
      </c>
      <c r="K23" s="31"/>
      <c r="L23" s="31">
        <f t="shared" si="0"/>
        <v>2231.4499999999998</v>
      </c>
      <c r="M23" s="31"/>
      <c r="N23" s="24">
        <f t="shared" si="2"/>
        <v>4342</v>
      </c>
      <c r="P23" s="126">
        <v>4342</v>
      </c>
      <c r="Q23" s="129">
        <f t="shared" si="1"/>
        <v>2171</v>
      </c>
    </row>
    <row r="24" spans="4:17" ht="24.95" customHeight="1">
      <c r="D24" s="7"/>
      <c r="E24" s="12" t="s">
        <v>139</v>
      </c>
      <c r="F24" s="6"/>
      <c r="G24" s="7"/>
      <c r="H24" s="31">
        <v>0</v>
      </c>
      <c r="I24" s="31">
        <v>0</v>
      </c>
      <c r="J24" s="31"/>
      <c r="K24" s="31"/>
      <c r="L24" s="31">
        <f t="shared" si="0"/>
        <v>0</v>
      </c>
      <c r="M24" s="31"/>
      <c r="N24" s="24">
        <f t="shared" si="2"/>
        <v>0</v>
      </c>
      <c r="P24" s="126"/>
      <c r="Q24" s="129">
        <f t="shared" si="1"/>
        <v>0</v>
      </c>
    </row>
    <row r="25" spans="4:17" ht="24.95" customHeight="1">
      <c r="D25" s="7">
        <v>10</v>
      </c>
      <c r="E25" s="6" t="s">
        <v>212</v>
      </c>
      <c r="F25" s="6" t="s">
        <v>140</v>
      </c>
      <c r="G25" s="7">
        <v>15</v>
      </c>
      <c r="H25" s="31">
        <v>3374</v>
      </c>
      <c r="I25" s="31">
        <v>3374</v>
      </c>
      <c r="J25" s="31"/>
      <c r="K25" s="31">
        <v>134.88999999999999</v>
      </c>
      <c r="L25" s="31">
        <f t="shared" si="0"/>
        <v>3239.11</v>
      </c>
      <c r="M25" s="31"/>
      <c r="N25" s="24">
        <f t="shared" si="2"/>
        <v>6748</v>
      </c>
      <c r="P25" s="126">
        <v>6748</v>
      </c>
      <c r="Q25" s="129">
        <f t="shared" si="1"/>
        <v>3374</v>
      </c>
    </row>
    <row r="26" spans="4:17" ht="24.95" customHeight="1">
      <c r="D26" s="7"/>
      <c r="E26" s="12" t="s">
        <v>122</v>
      </c>
      <c r="F26" s="6"/>
      <c r="G26" s="7"/>
      <c r="H26" s="31">
        <v>0</v>
      </c>
      <c r="I26" s="31">
        <v>0</v>
      </c>
      <c r="J26" s="31"/>
      <c r="K26" s="31"/>
      <c r="L26" s="31">
        <f t="shared" si="0"/>
        <v>0</v>
      </c>
      <c r="M26" s="31"/>
      <c r="N26" s="24">
        <f t="shared" si="2"/>
        <v>0</v>
      </c>
      <c r="P26" s="126"/>
      <c r="Q26" s="129">
        <f t="shared" si="1"/>
        <v>0</v>
      </c>
    </row>
    <row r="27" spans="4:17" ht="24.95" customHeight="1">
      <c r="D27" s="7">
        <v>11</v>
      </c>
      <c r="E27" s="6" t="s">
        <v>141</v>
      </c>
      <c r="F27" s="6" t="s">
        <v>241</v>
      </c>
      <c r="G27" s="7">
        <v>15</v>
      </c>
      <c r="H27" s="31">
        <v>3374</v>
      </c>
      <c r="I27" s="31">
        <v>3374</v>
      </c>
      <c r="J27" s="31"/>
      <c r="K27" s="31">
        <v>134.88999999999999</v>
      </c>
      <c r="L27" s="31">
        <f t="shared" si="0"/>
        <v>3239.11</v>
      </c>
      <c r="M27" s="31"/>
      <c r="N27" s="24">
        <f t="shared" si="2"/>
        <v>6748</v>
      </c>
      <c r="P27" s="126">
        <v>6748</v>
      </c>
      <c r="Q27" s="129">
        <f t="shared" si="1"/>
        <v>3374</v>
      </c>
    </row>
    <row r="28" spans="4:17" ht="24.95" customHeight="1">
      <c r="D28" s="7">
        <v>12</v>
      </c>
      <c r="E28" s="6" t="s">
        <v>242</v>
      </c>
      <c r="F28" s="6" t="s">
        <v>85</v>
      </c>
      <c r="G28" s="7">
        <v>15</v>
      </c>
      <c r="H28" s="31">
        <v>3374</v>
      </c>
      <c r="I28" s="31">
        <v>3374</v>
      </c>
      <c r="J28" s="31"/>
      <c r="K28" s="31">
        <v>134.88999999999999</v>
      </c>
      <c r="L28" s="31">
        <f t="shared" si="0"/>
        <v>3239.11</v>
      </c>
      <c r="M28" s="31"/>
      <c r="N28" s="24">
        <f t="shared" si="2"/>
        <v>6748</v>
      </c>
      <c r="P28" s="126">
        <v>6748</v>
      </c>
      <c r="Q28" s="129">
        <f t="shared" si="1"/>
        <v>3374</v>
      </c>
    </row>
    <row r="29" spans="4:17" ht="24.95" customHeight="1">
      <c r="D29" s="7"/>
      <c r="E29" s="12" t="s">
        <v>94</v>
      </c>
      <c r="F29" s="6"/>
      <c r="G29" s="7"/>
      <c r="H29" s="31">
        <v>0</v>
      </c>
      <c r="I29" s="31">
        <v>0</v>
      </c>
      <c r="J29" s="31"/>
      <c r="K29" s="31"/>
      <c r="L29" s="31">
        <f t="shared" si="0"/>
        <v>0</v>
      </c>
      <c r="M29" s="31"/>
      <c r="N29" s="24">
        <f t="shared" si="2"/>
        <v>0</v>
      </c>
      <c r="P29" s="126"/>
      <c r="Q29" s="129">
        <f t="shared" si="1"/>
        <v>0</v>
      </c>
    </row>
    <row r="30" spans="4:17" ht="24.95" customHeight="1">
      <c r="D30" s="7">
        <v>13</v>
      </c>
      <c r="E30" s="6" t="s">
        <v>142</v>
      </c>
      <c r="F30" s="6" t="s">
        <v>24</v>
      </c>
      <c r="G30" s="7">
        <v>15</v>
      </c>
      <c r="H30" s="31">
        <v>2678</v>
      </c>
      <c r="I30" s="31">
        <v>2678</v>
      </c>
      <c r="J30" s="31"/>
      <c r="K30" s="31">
        <v>38.619999999999997</v>
      </c>
      <c r="L30" s="31">
        <f t="shared" si="0"/>
        <v>2639.38</v>
      </c>
      <c r="M30" s="31"/>
      <c r="N30" s="24">
        <f t="shared" si="2"/>
        <v>5356</v>
      </c>
      <c r="P30" s="126">
        <v>5356</v>
      </c>
      <c r="Q30" s="129">
        <f t="shared" si="1"/>
        <v>2678</v>
      </c>
    </row>
    <row r="31" spans="4:17" ht="24.95" customHeight="1">
      <c r="D31" s="7"/>
      <c r="E31" s="12" t="s">
        <v>25</v>
      </c>
      <c r="F31" s="6"/>
      <c r="G31" s="7"/>
      <c r="H31" s="31">
        <v>0</v>
      </c>
      <c r="I31" s="31">
        <v>0</v>
      </c>
      <c r="J31" s="31"/>
      <c r="K31" s="31"/>
      <c r="L31" s="31">
        <f t="shared" si="0"/>
        <v>0</v>
      </c>
      <c r="M31" s="31"/>
      <c r="N31" s="24">
        <f t="shared" si="2"/>
        <v>0</v>
      </c>
      <c r="P31" s="126"/>
      <c r="Q31" s="129">
        <f t="shared" si="1"/>
        <v>0</v>
      </c>
    </row>
    <row r="32" spans="4:17" ht="24.95" customHeight="1">
      <c r="D32" s="7">
        <v>14</v>
      </c>
      <c r="E32" s="6" t="s">
        <v>148</v>
      </c>
      <c r="F32" s="6" t="s">
        <v>26</v>
      </c>
      <c r="G32" s="7">
        <v>15</v>
      </c>
      <c r="H32" s="31">
        <v>3475</v>
      </c>
      <c r="I32" s="31">
        <v>3475</v>
      </c>
      <c r="J32" s="31"/>
      <c r="K32" s="31">
        <v>145.88</v>
      </c>
      <c r="L32" s="31">
        <f t="shared" si="0"/>
        <v>3329.12</v>
      </c>
      <c r="M32" s="31"/>
      <c r="N32" s="24">
        <f t="shared" si="2"/>
        <v>6950</v>
      </c>
      <c r="P32" s="126">
        <v>6950</v>
      </c>
      <c r="Q32" s="129">
        <f t="shared" si="1"/>
        <v>3475</v>
      </c>
    </row>
    <row r="33" spans="2:17" ht="24.95" customHeight="1">
      <c r="D33" s="7">
        <v>15</v>
      </c>
      <c r="E33" s="6" t="s">
        <v>22</v>
      </c>
      <c r="F33" s="6" t="s">
        <v>95</v>
      </c>
      <c r="G33" s="7">
        <v>15</v>
      </c>
      <c r="H33" s="31">
        <v>0</v>
      </c>
      <c r="I33" s="31">
        <v>0</v>
      </c>
      <c r="J33" s="31"/>
      <c r="K33" s="31">
        <v>0</v>
      </c>
      <c r="L33" s="31">
        <f t="shared" si="0"/>
        <v>0</v>
      </c>
      <c r="M33" s="31"/>
      <c r="N33" s="24">
        <f t="shared" si="2"/>
        <v>0</v>
      </c>
      <c r="P33" s="126">
        <v>7566</v>
      </c>
      <c r="Q33" s="129">
        <f t="shared" si="1"/>
        <v>3783</v>
      </c>
    </row>
    <row r="34" spans="2:17" ht="24.95" customHeight="1">
      <c r="D34" s="7"/>
      <c r="E34" s="12" t="s">
        <v>103</v>
      </c>
      <c r="F34" s="6"/>
      <c r="G34" s="7"/>
      <c r="H34" s="31">
        <v>0</v>
      </c>
      <c r="I34" s="31">
        <v>0</v>
      </c>
      <c r="J34" s="31"/>
      <c r="K34" s="31"/>
      <c r="L34" s="31">
        <f t="shared" si="0"/>
        <v>0</v>
      </c>
      <c r="M34" s="31"/>
      <c r="N34" s="24">
        <f t="shared" si="2"/>
        <v>0</v>
      </c>
      <c r="P34" s="126"/>
      <c r="Q34" s="129">
        <f t="shared" si="1"/>
        <v>0</v>
      </c>
    </row>
    <row r="35" spans="2:17" ht="24.95" customHeight="1">
      <c r="D35" s="7">
        <v>16</v>
      </c>
      <c r="E35" s="6" t="s">
        <v>96</v>
      </c>
      <c r="F35" s="6" t="s">
        <v>97</v>
      </c>
      <c r="G35" s="7">
        <v>15</v>
      </c>
      <c r="H35" s="31">
        <v>3374</v>
      </c>
      <c r="I35" s="31">
        <v>3374</v>
      </c>
      <c r="J35" s="31"/>
      <c r="K35" s="31">
        <v>134.88999999999999</v>
      </c>
      <c r="L35" s="31">
        <f t="shared" si="0"/>
        <v>3239.11</v>
      </c>
      <c r="M35" s="31"/>
      <c r="N35" s="24">
        <f t="shared" si="2"/>
        <v>6748</v>
      </c>
      <c r="P35" s="126">
        <v>6748</v>
      </c>
      <c r="Q35" s="129">
        <f t="shared" si="1"/>
        <v>3374</v>
      </c>
    </row>
    <row r="36" spans="2:17" ht="24.95" customHeight="1">
      <c r="D36" s="61"/>
      <c r="E36" s="60"/>
      <c r="F36" s="60"/>
      <c r="G36" s="61"/>
      <c r="H36" s="155"/>
      <c r="I36" s="155"/>
      <c r="J36" s="155"/>
      <c r="K36" s="155"/>
      <c r="L36" s="155"/>
      <c r="M36" s="155"/>
      <c r="P36" s="126"/>
      <c r="Q36" s="129"/>
    </row>
    <row r="37" spans="2:17" ht="21.95" customHeight="1">
      <c r="B37" s="57"/>
      <c r="C37" s="57"/>
      <c r="D37" s="209" t="s">
        <v>12</v>
      </c>
      <c r="E37" s="210"/>
      <c r="F37" s="210"/>
      <c r="G37" s="210"/>
      <c r="H37" s="210"/>
      <c r="I37" s="210"/>
      <c r="J37" s="210"/>
      <c r="K37" s="210"/>
      <c r="L37" s="210"/>
      <c r="M37" s="210"/>
      <c r="P37" s="126"/>
      <c r="Q37" s="129"/>
    </row>
    <row r="38" spans="2:17" ht="21.95" customHeight="1">
      <c r="B38" s="57"/>
      <c r="C38" s="57"/>
      <c r="D38" s="209" t="s">
        <v>272</v>
      </c>
      <c r="E38" s="209"/>
      <c r="F38" s="209"/>
      <c r="G38" s="209"/>
      <c r="H38" s="209"/>
      <c r="I38" s="209"/>
      <c r="J38" s="209"/>
      <c r="K38" s="209"/>
      <c r="L38" s="209"/>
      <c r="M38" s="209"/>
      <c r="P38" s="126"/>
      <c r="Q38" s="129"/>
    </row>
    <row r="39" spans="2:17" ht="21.95" customHeight="1">
      <c r="B39" s="57"/>
      <c r="C39" s="57"/>
      <c r="D39" s="211" t="s">
        <v>264</v>
      </c>
      <c r="E39" s="212"/>
      <c r="F39" s="212"/>
      <c r="G39" s="212"/>
      <c r="H39" s="212"/>
      <c r="I39" s="212"/>
      <c r="J39" s="212"/>
      <c r="K39" s="212"/>
      <c r="L39" s="212"/>
      <c r="M39" s="212"/>
      <c r="P39" s="126"/>
      <c r="Q39" s="129"/>
    </row>
    <row r="40" spans="2:17" ht="21.95" customHeight="1">
      <c r="B40" s="57"/>
      <c r="C40" s="57"/>
      <c r="D40" s="211" t="s">
        <v>251</v>
      </c>
      <c r="E40" s="211"/>
      <c r="F40" s="211"/>
      <c r="G40" s="211"/>
      <c r="H40" s="211"/>
      <c r="I40" s="211"/>
      <c r="J40" s="211"/>
      <c r="K40" s="211"/>
      <c r="L40" s="211"/>
      <c r="M40" s="211"/>
      <c r="P40" s="126"/>
      <c r="Q40" s="129"/>
    </row>
    <row r="41" spans="2:17" ht="18.75" customHeight="1">
      <c r="B41" s="57"/>
      <c r="C41" s="57"/>
      <c r="D41" s="25"/>
      <c r="E41" s="90"/>
      <c r="F41" s="90"/>
      <c r="G41" s="92" t="s">
        <v>4</v>
      </c>
      <c r="H41" s="180" t="s">
        <v>249</v>
      </c>
      <c r="I41" s="220" t="s">
        <v>250</v>
      </c>
      <c r="J41" s="222"/>
      <c r="K41" s="220"/>
      <c r="L41" s="221"/>
      <c r="M41" s="92"/>
      <c r="P41" s="126"/>
      <c r="Q41" s="129"/>
    </row>
    <row r="42" spans="2:17" ht="12" customHeight="1">
      <c r="B42" s="57"/>
      <c r="C42" s="57"/>
      <c r="D42" s="26" t="s">
        <v>3</v>
      </c>
      <c r="E42" s="91"/>
      <c r="F42" s="91"/>
      <c r="G42" s="94" t="s">
        <v>5</v>
      </c>
      <c r="H42" s="92" t="s">
        <v>1</v>
      </c>
      <c r="I42" s="92" t="s">
        <v>254</v>
      </c>
      <c r="J42" s="110" t="s">
        <v>258</v>
      </c>
      <c r="K42" s="93"/>
      <c r="L42" s="93" t="s">
        <v>257</v>
      </c>
      <c r="M42" s="91" t="s">
        <v>262</v>
      </c>
      <c r="P42" s="126"/>
      <c r="Q42" s="129"/>
    </row>
    <row r="43" spans="2:17" ht="18.75" customHeight="1">
      <c r="B43" s="57"/>
      <c r="C43" s="57"/>
      <c r="D43" s="27"/>
      <c r="E43" s="96"/>
      <c r="F43" s="96" t="s">
        <v>10</v>
      </c>
      <c r="G43" s="91"/>
      <c r="H43" s="91" t="s">
        <v>7</v>
      </c>
      <c r="I43" s="91" t="s">
        <v>257</v>
      </c>
      <c r="J43" s="111" t="s">
        <v>259</v>
      </c>
      <c r="K43" s="92" t="s">
        <v>260</v>
      </c>
      <c r="L43" s="92" t="s">
        <v>265</v>
      </c>
      <c r="M43" s="91"/>
      <c r="P43" s="126"/>
      <c r="Q43" s="129"/>
    </row>
    <row r="44" spans="2:17" ht="14.25" customHeight="1">
      <c r="B44" s="57"/>
      <c r="C44" s="57"/>
      <c r="D44" s="26"/>
      <c r="E44" s="97" t="s">
        <v>14</v>
      </c>
      <c r="F44" s="97" t="s">
        <v>9</v>
      </c>
      <c r="G44" s="93"/>
      <c r="H44" s="93"/>
      <c r="I44" s="93"/>
      <c r="J44" s="93"/>
      <c r="K44" s="93"/>
      <c r="L44" s="93"/>
      <c r="M44" s="93"/>
      <c r="P44" s="126"/>
      <c r="Q44" s="129"/>
    </row>
    <row r="45" spans="2:17" ht="24.95" customHeight="1">
      <c r="D45" s="153">
        <v>17</v>
      </c>
      <c r="E45" s="62" t="s">
        <v>100</v>
      </c>
      <c r="F45" s="62" t="s">
        <v>27</v>
      </c>
      <c r="G45" s="153">
        <v>15</v>
      </c>
      <c r="H45" s="154">
        <v>4680</v>
      </c>
      <c r="I45" s="154">
        <v>4680</v>
      </c>
      <c r="J45" s="154"/>
      <c r="K45" s="154">
        <v>461.23</v>
      </c>
      <c r="L45" s="154">
        <f t="shared" si="0"/>
        <v>4218.7700000000004</v>
      </c>
      <c r="M45" s="154"/>
      <c r="N45" s="24">
        <f t="shared" si="2"/>
        <v>9360</v>
      </c>
      <c r="P45" s="126">
        <v>9360</v>
      </c>
      <c r="Q45" s="129">
        <f t="shared" si="1"/>
        <v>4680</v>
      </c>
    </row>
    <row r="46" spans="2:17" ht="24.95" customHeight="1">
      <c r="D46" s="7">
        <v>18</v>
      </c>
      <c r="E46" s="22" t="s">
        <v>204</v>
      </c>
      <c r="F46" s="109" t="s">
        <v>205</v>
      </c>
      <c r="G46" s="7">
        <v>15</v>
      </c>
      <c r="H46" s="58">
        <v>2609</v>
      </c>
      <c r="I46" s="58">
        <v>2609</v>
      </c>
      <c r="J46" s="31"/>
      <c r="K46" s="31">
        <v>16</v>
      </c>
      <c r="L46" s="31">
        <f t="shared" si="0"/>
        <v>2593</v>
      </c>
      <c r="M46" s="31"/>
      <c r="N46" s="24">
        <f t="shared" si="2"/>
        <v>5218</v>
      </c>
      <c r="P46" s="126">
        <v>5218</v>
      </c>
      <c r="Q46" s="129">
        <f t="shared" si="1"/>
        <v>2609</v>
      </c>
    </row>
    <row r="47" spans="2:17" ht="24.95" customHeight="1">
      <c r="D47" s="7"/>
      <c r="E47" s="12" t="s">
        <v>28</v>
      </c>
      <c r="F47" s="6"/>
      <c r="G47" s="7"/>
      <c r="H47" s="31">
        <v>0</v>
      </c>
      <c r="I47" s="31">
        <v>0</v>
      </c>
      <c r="J47" s="31"/>
      <c r="K47" s="31"/>
      <c r="L47" s="31">
        <f t="shared" si="0"/>
        <v>0</v>
      </c>
      <c r="M47" s="31"/>
      <c r="N47" s="24">
        <f t="shared" si="2"/>
        <v>0</v>
      </c>
      <c r="P47" s="126"/>
      <c r="Q47" s="129">
        <f t="shared" si="1"/>
        <v>0</v>
      </c>
    </row>
    <row r="48" spans="2:17" ht="24.95" customHeight="1">
      <c r="D48" s="7">
        <v>19</v>
      </c>
      <c r="E48" s="6" t="s">
        <v>143</v>
      </c>
      <c r="F48" s="6" t="s">
        <v>29</v>
      </c>
      <c r="G48" s="7">
        <v>15</v>
      </c>
      <c r="H48" s="31">
        <v>12853</v>
      </c>
      <c r="I48" s="31">
        <v>12853</v>
      </c>
      <c r="J48" s="31"/>
      <c r="K48" s="31">
        <v>2244.15</v>
      </c>
      <c r="L48" s="31">
        <f t="shared" si="0"/>
        <v>10608.85</v>
      </c>
      <c r="M48" s="31"/>
      <c r="N48" s="24">
        <f t="shared" si="2"/>
        <v>25706</v>
      </c>
      <c r="P48" s="126">
        <v>25706</v>
      </c>
      <c r="Q48" s="129">
        <f t="shared" si="1"/>
        <v>12853</v>
      </c>
    </row>
    <row r="49" spans="4:17" ht="24.95" customHeight="1">
      <c r="D49" s="7">
        <v>20</v>
      </c>
      <c r="E49" s="6" t="s">
        <v>30</v>
      </c>
      <c r="F49" s="6" t="s">
        <v>16</v>
      </c>
      <c r="G49" s="7">
        <v>15</v>
      </c>
      <c r="H49" s="31">
        <v>3461</v>
      </c>
      <c r="I49" s="31">
        <v>3461</v>
      </c>
      <c r="J49" s="31"/>
      <c r="K49" s="31">
        <v>144.36000000000001</v>
      </c>
      <c r="L49" s="31">
        <f t="shared" si="0"/>
        <v>3316.64</v>
      </c>
      <c r="M49" s="31"/>
      <c r="N49" s="24">
        <f t="shared" si="2"/>
        <v>6922</v>
      </c>
      <c r="P49" s="126">
        <v>6922</v>
      </c>
      <c r="Q49" s="129">
        <f t="shared" si="1"/>
        <v>3461</v>
      </c>
    </row>
    <row r="50" spans="4:17" ht="24.95" customHeight="1">
      <c r="D50" s="7">
        <v>21</v>
      </c>
      <c r="E50" s="6" t="s">
        <v>150</v>
      </c>
      <c r="F50" s="6" t="s">
        <v>16</v>
      </c>
      <c r="G50" s="7">
        <v>15</v>
      </c>
      <c r="H50" s="8">
        <v>3461</v>
      </c>
      <c r="I50" s="8">
        <v>3461</v>
      </c>
      <c r="J50" s="8"/>
      <c r="K50" s="31">
        <v>144.36000000000001</v>
      </c>
      <c r="L50" s="31">
        <f t="shared" si="0"/>
        <v>3316.64</v>
      </c>
      <c r="M50" s="31"/>
      <c r="N50" s="24">
        <f t="shared" si="2"/>
        <v>6922</v>
      </c>
      <c r="P50" s="126">
        <v>6922</v>
      </c>
      <c r="Q50" s="129">
        <f t="shared" si="1"/>
        <v>3461</v>
      </c>
    </row>
    <row r="51" spans="4:17" ht="25.5" customHeight="1">
      <c r="D51" s="7"/>
      <c r="E51" s="12" t="s">
        <v>117</v>
      </c>
      <c r="F51" s="6"/>
      <c r="G51" s="7"/>
      <c r="H51" s="31">
        <v>0</v>
      </c>
      <c r="I51" s="31">
        <v>0</v>
      </c>
      <c r="J51" s="31"/>
      <c r="K51" s="31"/>
      <c r="L51" s="31">
        <f t="shared" si="0"/>
        <v>0</v>
      </c>
      <c r="M51" s="31"/>
      <c r="N51" s="24">
        <f t="shared" si="2"/>
        <v>0</v>
      </c>
      <c r="P51" s="126"/>
      <c r="Q51" s="129">
        <f t="shared" si="1"/>
        <v>0</v>
      </c>
    </row>
    <row r="52" spans="4:17" ht="1.5" hidden="1" customHeight="1">
      <c r="D52" s="7"/>
      <c r="E52" s="6"/>
      <c r="F52" s="6"/>
      <c r="G52" s="7"/>
      <c r="H52" s="31">
        <v>0</v>
      </c>
      <c r="I52" s="31">
        <v>0</v>
      </c>
      <c r="J52" s="31"/>
      <c r="K52" s="31"/>
      <c r="L52" s="31">
        <f t="shared" si="0"/>
        <v>0</v>
      </c>
      <c r="M52" s="31"/>
      <c r="N52" s="24">
        <f t="shared" si="2"/>
        <v>0</v>
      </c>
      <c r="P52" s="126"/>
      <c r="Q52" s="129">
        <f t="shared" si="1"/>
        <v>0</v>
      </c>
    </row>
    <row r="53" spans="4:17" ht="24.95" customHeight="1">
      <c r="D53" s="7">
        <v>22</v>
      </c>
      <c r="E53" s="6" t="s">
        <v>64</v>
      </c>
      <c r="F53" s="6" t="s">
        <v>239</v>
      </c>
      <c r="G53" s="7">
        <v>15</v>
      </c>
      <c r="H53" s="31">
        <v>3374</v>
      </c>
      <c r="I53" s="31">
        <v>3374</v>
      </c>
      <c r="J53" s="31"/>
      <c r="K53" s="31">
        <v>134.88999999999999</v>
      </c>
      <c r="L53" s="31">
        <f t="shared" si="0"/>
        <v>3239.11</v>
      </c>
      <c r="M53" s="31"/>
      <c r="N53" s="24">
        <f t="shared" si="2"/>
        <v>6748</v>
      </c>
      <c r="P53" s="126">
        <v>6748</v>
      </c>
      <c r="Q53" s="129">
        <f t="shared" si="1"/>
        <v>3374</v>
      </c>
    </row>
    <row r="54" spans="4:17" ht="24.95" customHeight="1">
      <c r="D54" s="7"/>
      <c r="E54" s="12" t="s">
        <v>118</v>
      </c>
      <c r="F54" s="6"/>
      <c r="G54" s="7"/>
      <c r="H54" s="31">
        <v>0</v>
      </c>
      <c r="I54" s="31">
        <v>0</v>
      </c>
      <c r="J54" s="31"/>
      <c r="K54" s="31"/>
      <c r="L54" s="31">
        <f t="shared" si="0"/>
        <v>0</v>
      </c>
      <c r="M54" s="31"/>
      <c r="N54" s="24">
        <f t="shared" si="2"/>
        <v>0</v>
      </c>
      <c r="P54" s="126"/>
      <c r="Q54" s="129">
        <f t="shared" si="1"/>
        <v>0</v>
      </c>
    </row>
    <row r="55" spans="4:17" ht="24.95" customHeight="1">
      <c r="D55" s="7">
        <v>23</v>
      </c>
      <c r="E55" s="6" t="s">
        <v>31</v>
      </c>
      <c r="F55" s="6" t="s">
        <v>16</v>
      </c>
      <c r="G55" s="7">
        <v>15</v>
      </c>
      <c r="H55" s="31">
        <v>3461</v>
      </c>
      <c r="I55" s="31">
        <v>3461</v>
      </c>
      <c r="J55" s="31"/>
      <c r="K55" s="31">
        <v>144.36000000000001</v>
      </c>
      <c r="L55" s="31">
        <f t="shared" si="0"/>
        <v>3316.64</v>
      </c>
      <c r="M55" s="31"/>
      <c r="N55" s="24">
        <f t="shared" si="2"/>
        <v>6922</v>
      </c>
      <c r="P55" s="126">
        <v>6922</v>
      </c>
      <c r="Q55" s="129">
        <f t="shared" si="1"/>
        <v>3461</v>
      </c>
    </row>
    <row r="56" spans="4:17" ht="24.95" customHeight="1">
      <c r="D56" s="7"/>
      <c r="E56" s="12" t="s">
        <v>32</v>
      </c>
      <c r="F56" s="6"/>
      <c r="G56" s="7"/>
      <c r="H56" s="31">
        <v>0</v>
      </c>
      <c r="I56" s="31">
        <v>0</v>
      </c>
      <c r="J56" s="31"/>
      <c r="K56" s="31"/>
      <c r="L56" s="31">
        <f t="shared" si="0"/>
        <v>0</v>
      </c>
      <c r="M56" s="31"/>
      <c r="N56" s="24">
        <f t="shared" si="2"/>
        <v>0</v>
      </c>
      <c r="P56" s="126"/>
      <c r="Q56" s="129">
        <f t="shared" si="1"/>
        <v>0</v>
      </c>
    </row>
    <row r="57" spans="4:17" ht="24.95" customHeight="1">
      <c r="D57" s="7">
        <v>24</v>
      </c>
      <c r="E57" s="6" t="s">
        <v>144</v>
      </c>
      <c r="F57" s="6" t="s">
        <v>33</v>
      </c>
      <c r="G57" s="7">
        <v>15</v>
      </c>
      <c r="H57" s="31">
        <v>6864</v>
      </c>
      <c r="I57" s="31">
        <v>6864</v>
      </c>
      <c r="J57" s="31"/>
      <c r="K57" s="31">
        <v>911.59</v>
      </c>
      <c r="L57" s="31">
        <f t="shared" si="0"/>
        <v>5952.41</v>
      </c>
      <c r="M57" s="31"/>
      <c r="N57" s="24">
        <f t="shared" si="2"/>
        <v>13728</v>
      </c>
      <c r="P57" s="126">
        <v>13728</v>
      </c>
      <c r="Q57" s="129">
        <f t="shared" si="1"/>
        <v>6864</v>
      </c>
    </row>
    <row r="58" spans="4:17" ht="24.95" customHeight="1">
      <c r="D58" s="7">
        <v>25</v>
      </c>
      <c r="E58" s="6" t="s">
        <v>98</v>
      </c>
      <c r="F58" s="6" t="s">
        <v>86</v>
      </c>
      <c r="G58" s="7">
        <v>15</v>
      </c>
      <c r="H58" s="31">
        <v>4055</v>
      </c>
      <c r="I58" s="31">
        <v>4055</v>
      </c>
      <c r="J58" s="31"/>
      <c r="K58" s="31">
        <v>353.95</v>
      </c>
      <c r="L58" s="31">
        <f t="shared" si="0"/>
        <v>3701.05</v>
      </c>
      <c r="M58" s="31"/>
      <c r="N58" s="24">
        <f t="shared" si="2"/>
        <v>8110</v>
      </c>
      <c r="P58" s="126">
        <v>8110</v>
      </c>
      <c r="Q58" s="129">
        <f t="shared" si="1"/>
        <v>4055</v>
      </c>
    </row>
    <row r="59" spans="4:17" ht="24.95" customHeight="1">
      <c r="D59" s="7">
        <v>26</v>
      </c>
      <c r="E59" s="6" t="s">
        <v>280</v>
      </c>
      <c r="F59" s="6" t="s">
        <v>86</v>
      </c>
      <c r="G59" s="7">
        <v>15</v>
      </c>
      <c r="H59" s="31">
        <v>3374</v>
      </c>
      <c r="I59" s="31">
        <v>3374</v>
      </c>
      <c r="J59" s="31"/>
      <c r="K59" s="31">
        <v>134.88999999999999</v>
      </c>
      <c r="L59" s="31">
        <f t="shared" si="0"/>
        <v>3239.11</v>
      </c>
      <c r="M59" s="31"/>
      <c r="N59" s="24">
        <f t="shared" si="2"/>
        <v>6748</v>
      </c>
      <c r="P59" s="126">
        <v>6394</v>
      </c>
      <c r="Q59" s="129">
        <f t="shared" si="1"/>
        <v>3197</v>
      </c>
    </row>
    <row r="60" spans="4:17" ht="24.95" customHeight="1">
      <c r="D60" s="7"/>
      <c r="E60" s="12" t="s">
        <v>34</v>
      </c>
      <c r="F60" s="6"/>
      <c r="G60" s="7"/>
      <c r="H60" s="31">
        <v>0</v>
      </c>
      <c r="I60" s="31">
        <v>0</v>
      </c>
      <c r="J60" s="31"/>
      <c r="K60" s="31"/>
      <c r="L60" s="31">
        <f t="shared" si="0"/>
        <v>0</v>
      </c>
      <c r="M60" s="31"/>
      <c r="N60" s="24">
        <f t="shared" si="2"/>
        <v>0</v>
      </c>
      <c r="P60" s="126"/>
      <c r="Q60" s="129">
        <f t="shared" si="1"/>
        <v>0</v>
      </c>
    </row>
    <row r="61" spans="4:17" ht="24.95" customHeight="1">
      <c r="D61" s="7">
        <v>27</v>
      </c>
      <c r="E61" s="6" t="s">
        <v>38</v>
      </c>
      <c r="F61" s="6" t="s">
        <v>35</v>
      </c>
      <c r="G61" s="7">
        <v>15</v>
      </c>
      <c r="H61" s="31">
        <v>3374</v>
      </c>
      <c r="I61" s="31">
        <v>3374</v>
      </c>
      <c r="J61" s="31"/>
      <c r="K61" s="31">
        <v>134.88999999999999</v>
      </c>
      <c r="L61" s="31">
        <f t="shared" si="0"/>
        <v>3239.11</v>
      </c>
      <c r="M61" s="31"/>
      <c r="N61" s="24">
        <f t="shared" si="2"/>
        <v>6748</v>
      </c>
      <c r="P61" s="126">
        <v>6748</v>
      </c>
      <c r="Q61" s="129">
        <f t="shared" si="1"/>
        <v>3374</v>
      </c>
    </row>
    <row r="62" spans="4:17" ht="24.95" customHeight="1">
      <c r="D62" s="7">
        <v>28</v>
      </c>
      <c r="E62" s="6" t="s">
        <v>37</v>
      </c>
      <c r="F62" s="6" t="s">
        <v>36</v>
      </c>
      <c r="G62" s="7">
        <v>15</v>
      </c>
      <c r="H62" s="31">
        <v>3385</v>
      </c>
      <c r="I62" s="31">
        <v>3385</v>
      </c>
      <c r="J62" s="31"/>
      <c r="K62" s="31">
        <v>136.09</v>
      </c>
      <c r="L62" s="31">
        <f t="shared" si="0"/>
        <v>3248.91</v>
      </c>
      <c r="M62" s="31"/>
      <c r="N62" s="24">
        <f t="shared" si="2"/>
        <v>6770</v>
      </c>
      <c r="P62" s="126">
        <v>6770</v>
      </c>
      <c r="Q62" s="129">
        <f t="shared" si="1"/>
        <v>3385</v>
      </c>
    </row>
    <row r="63" spans="4:17" ht="24.95" customHeight="1">
      <c r="D63" s="7">
        <v>29</v>
      </c>
      <c r="E63" s="6" t="s">
        <v>99</v>
      </c>
      <c r="F63" s="6" t="s">
        <v>36</v>
      </c>
      <c r="G63" s="7">
        <v>15</v>
      </c>
      <c r="H63" s="31">
        <v>2854</v>
      </c>
      <c r="I63" s="31">
        <v>2854</v>
      </c>
      <c r="J63" s="31"/>
      <c r="K63" s="31">
        <v>57.77</v>
      </c>
      <c r="L63" s="31">
        <f t="shared" si="0"/>
        <v>2796.23</v>
      </c>
      <c r="M63" s="31"/>
      <c r="N63" s="24">
        <f t="shared" si="2"/>
        <v>5708</v>
      </c>
      <c r="P63" s="126">
        <v>5708</v>
      </c>
      <c r="Q63" s="129">
        <f t="shared" si="1"/>
        <v>2854</v>
      </c>
    </row>
    <row r="64" spans="4:17" ht="24.95" customHeight="1">
      <c r="D64" s="7">
        <v>30</v>
      </c>
      <c r="E64" s="6" t="s">
        <v>39</v>
      </c>
      <c r="F64" s="6" t="s">
        <v>36</v>
      </c>
      <c r="G64" s="7">
        <v>15</v>
      </c>
      <c r="H64" s="31">
        <v>2189</v>
      </c>
      <c r="I64" s="31">
        <v>2189</v>
      </c>
      <c r="J64" s="31">
        <v>54.89</v>
      </c>
      <c r="K64" s="31"/>
      <c r="L64" s="31">
        <f t="shared" si="0"/>
        <v>2243.89</v>
      </c>
      <c r="M64" s="31"/>
      <c r="N64" s="24">
        <f t="shared" si="2"/>
        <v>4378</v>
      </c>
      <c r="P64" s="126">
        <v>4378</v>
      </c>
      <c r="Q64" s="129">
        <f t="shared" si="1"/>
        <v>2189</v>
      </c>
    </row>
    <row r="65" spans="2:17" ht="24.95" customHeight="1">
      <c r="D65" s="7">
        <v>31</v>
      </c>
      <c r="E65" s="6" t="s">
        <v>41</v>
      </c>
      <c r="F65" s="6" t="s">
        <v>42</v>
      </c>
      <c r="G65" s="7">
        <v>15</v>
      </c>
      <c r="H65" s="31">
        <v>2719</v>
      </c>
      <c r="I65" s="31">
        <v>2719</v>
      </c>
      <c r="J65" s="31"/>
      <c r="K65" s="31">
        <v>43.09</v>
      </c>
      <c r="L65" s="31">
        <f t="shared" si="0"/>
        <v>2675.91</v>
      </c>
      <c r="M65" s="31"/>
      <c r="N65" s="24">
        <f t="shared" si="2"/>
        <v>5438</v>
      </c>
      <c r="P65" s="126">
        <v>5438</v>
      </c>
      <c r="Q65" s="129">
        <f t="shared" si="1"/>
        <v>2719</v>
      </c>
    </row>
    <row r="66" spans="2:17" ht="24.95" customHeight="1">
      <c r="D66" s="7">
        <v>32</v>
      </c>
      <c r="E66" s="6" t="s">
        <v>88</v>
      </c>
      <c r="F66" s="6" t="s">
        <v>42</v>
      </c>
      <c r="G66" s="7">
        <v>15</v>
      </c>
      <c r="H66" s="31">
        <v>2719</v>
      </c>
      <c r="I66" s="31">
        <v>2719</v>
      </c>
      <c r="J66" s="31"/>
      <c r="K66" s="31">
        <v>43.09</v>
      </c>
      <c r="L66" s="31">
        <f t="shared" si="0"/>
        <v>2675.91</v>
      </c>
      <c r="M66" s="31"/>
      <c r="N66" s="24">
        <f t="shared" si="2"/>
        <v>5438</v>
      </c>
      <c r="P66" s="126">
        <v>5438</v>
      </c>
      <c r="Q66" s="129">
        <f t="shared" si="1"/>
        <v>2719</v>
      </c>
    </row>
    <row r="67" spans="2:17" ht="24.95" customHeight="1">
      <c r="D67" s="61">
        <v>33</v>
      </c>
      <c r="E67" s="60" t="s">
        <v>227</v>
      </c>
      <c r="F67" s="6" t="s">
        <v>36</v>
      </c>
      <c r="G67" s="7">
        <v>15</v>
      </c>
      <c r="H67" s="8">
        <v>2678</v>
      </c>
      <c r="I67" s="8">
        <v>2678</v>
      </c>
      <c r="J67" s="8"/>
      <c r="K67" s="31">
        <v>38.619999999999997</v>
      </c>
      <c r="L67" s="31">
        <f t="shared" si="0"/>
        <v>2639.38</v>
      </c>
      <c r="M67" s="31"/>
      <c r="N67" s="24">
        <f t="shared" si="2"/>
        <v>5356</v>
      </c>
      <c r="P67" s="126">
        <v>5356</v>
      </c>
      <c r="Q67" s="129">
        <f t="shared" si="1"/>
        <v>2678</v>
      </c>
    </row>
    <row r="68" spans="2:17" ht="24.95" customHeight="1">
      <c r="B68" s="57"/>
      <c r="C68" s="57"/>
      <c r="D68" s="151"/>
      <c r="E68" s="17"/>
      <c r="F68" s="79"/>
      <c r="G68" s="7"/>
      <c r="H68" s="8"/>
      <c r="I68" s="8"/>
      <c r="J68" s="8"/>
      <c r="K68" s="31"/>
      <c r="L68" s="31"/>
      <c r="M68" s="31"/>
      <c r="P68" s="126"/>
      <c r="Q68" s="129"/>
    </row>
    <row r="69" spans="2:17" ht="21.95" customHeight="1">
      <c r="B69" s="57"/>
      <c r="C69" s="57"/>
      <c r="D69" s="209" t="s">
        <v>12</v>
      </c>
      <c r="E69" s="210"/>
      <c r="F69" s="210"/>
      <c r="G69" s="210"/>
      <c r="H69" s="210"/>
      <c r="I69" s="210"/>
      <c r="J69" s="210"/>
      <c r="K69" s="210"/>
      <c r="L69" s="210"/>
      <c r="M69" s="210"/>
      <c r="P69" s="126"/>
      <c r="Q69" s="129"/>
    </row>
    <row r="70" spans="2:17" ht="21.95" customHeight="1">
      <c r="B70" s="57"/>
      <c r="C70" s="57"/>
      <c r="D70" s="209" t="s">
        <v>272</v>
      </c>
      <c r="E70" s="209"/>
      <c r="F70" s="209"/>
      <c r="G70" s="209"/>
      <c r="H70" s="209"/>
      <c r="I70" s="209"/>
      <c r="J70" s="209"/>
      <c r="K70" s="209"/>
      <c r="L70" s="209"/>
      <c r="M70" s="209"/>
      <c r="P70" s="126"/>
      <c r="Q70" s="129"/>
    </row>
    <row r="71" spans="2:17" ht="21.95" customHeight="1">
      <c r="B71" s="57"/>
      <c r="C71" s="57"/>
      <c r="D71" s="211" t="s">
        <v>264</v>
      </c>
      <c r="E71" s="212"/>
      <c r="F71" s="212"/>
      <c r="G71" s="212"/>
      <c r="H71" s="212"/>
      <c r="I71" s="212"/>
      <c r="J71" s="212"/>
      <c r="K71" s="212"/>
      <c r="L71" s="212"/>
      <c r="M71" s="212"/>
      <c r="P71" s="126"/>
      <c r="Q71" s="129"/>
    </row>
    <row r="72" spans="2:17" ht="21.95" customHeight="1">
      <c r="B72" s="57"/>
      <c r="C72" s="57"/>
      <c r="D72" s="211" t="s">
        <v>251</v>
      </c>
      <c r="E72" s="211"/>
      <c r="F72" s="211"/>
      <c r="G72" s="211"/>
      <c r="H72" s="211"/>
      <c r="I72" s="211"/>
      <c r="J72" s="211"/>
      <c r="K72" s="211"/>
      <c r="L72" s="211"/>
      <c r="M72" s="211"/>
      <c r="P72" s="126"/>
      <c r="Q72" s="129"/>
    </row>
    <row r="73" spans="2:17" ht="21.95" customHeight="1">
      <c r="B73" s="57"/>
      <c r="C73" s="57"/>
      <c r="D73" s="25"/>
      <c r="E73" s="90"/>
      <c r="F73" s="90"/>
      <c r="G73" s="92" t="s">
        <v>4</v>
      </c>
      <c r="H73" s="180" t="s">
        <v>249</v>
      </c>
      <c r="I73" s="220" t="s">
        <v>250</v>
      </c>
      <c r="J73" s="222"/>
      <c r="K73" s="220"/>
      <c r="L73" s="221"/>
      <c r="M73" s="92"/>
      <c r="P73" s="126"/>
      <c r="Q73" s="129"/>
    </row>
    <row r="74" spans="2:17" ht="18.75" customHeight="1">
      <c r="B74" s="57"/>
      <c r="C74" s="57"/>
      <c r="D74" s="26" t="s">
        <v>3</v>
      </c>
      <c r="E74" s="91"/>
      <c r="F74" s="91"/>
      <c r="G74" s="94" t="s">
        <v>5</v>
      </c>
      <c r="H74" s="92" t="s">
        <v>1</v>
      </c>
      <c r="I74" s="92" t="s">
        <v>254</v>
      </c>
      <c r="J74" s="110" t="s">
        <v>258</v>
      </c>
      <c r="K74" s="93"/>
      <c r="L74" s="93" t="s">
        <v>257</v>
      </c>
      <c r="M74" s="91" t="s">
        <v>262</v>
      </c>
      <c r="P74" s="126"/>
      <c r="Q74" s="129"/>
    </row>
    <row r="75" spans="2:17" ht="21.95" customHeight="1">
      <c r="B75" s="57"/>
      <c r="C75" s="57"/>
      <c r="D75" s="27"/>
      <c r="E75" s="96"/>
      <c r="F75" s="96" t="s">
        <v>10</v>
      </c>
      <c r="G75" s="91"/>
      <c r="H75" s="91" t="s">
        <v>7</v>
      </c>
      <c r="I75" s="91" t="s">
        <v>257</v>
      </c>
      <c r="J75" s="111" t="s">
        <v>259</v>
      </c>
      <c r="K75" s="92" t="s">
        <v>260</v>
      </c>
      <c r="L75" s="92" t="s">
        <v>265</v>
      </c>
      <c r="M75" s="91"/>
      <c r="P75" s="126"/>
      <c r="Q75" s="129"/>
    </row>
    <row r="76" spans="2:17" ht="21.75" customHeight="1">
      <c r="B76" s="57"/>
      <c r="C76" s="57"/>
      <c r="D76" s="26"/>
      <c r="E76" s="97" t="s">
        <v>14</v>
      </c>
      <c r="F76" s="97" t="s">
        <v>9</v>
      </c>
      <c r="G76" s="93"/>
      <c r="H76" s="93"/>
      <c r="I76" s="93"/>
      <c r="J76" s="93"/>
      <c r="K76" s="93"/>
      <c r="L76" s="93"/>
      <c r="M76" s="93"/>
      <c r="P76" s="126"/>
      <c r="Q76" s="129"/>
    </row>
    <row r="77" spans="2:17" ht="24.95" customHeight="1">
      <c r="D77" s="153"/>
      <c r="E77" s="156" t="s">
        <v>43</v>
      </c>
      <c r="F77" s="62"/>
      <c r="G77" s="153"/>
      <c r="H77" s="154">
        <v>0</v>
      </c>
      <c r="I77" s="154">
        <v>0</v>
      </c>
      <c r="J77" s="154"/>
      <c r="K77" s="154"/>
      <c r="L77" s="154">
        <f t="shared" si="0"/>
        <v>0</v>
      </c>
      <c r="M77" s="154"/>
      <c r="N77" s="24">
        <f t="shared" si="2"/>
        <v>0</v>
      </c>
      <c r="P77" s="126"/>
      <c r="Q77" s="129">
        <f t="shared" si="1"/>
        <v>0</v>
      </c>
    </row>
    <row r="78" spans="2:17" ht="24.95" customHeight="1">
      <c r="D78" s="7">
        <v>34</v>
      </c>
      <c r="E78" s="6" t="s">
        <v>119</v>
      </c>
      <c r="F78" s="6" t="s">
        <v>44</v>
      </c>
      <c r="G78" s="7">
        <v>15</v>
      </c>
      <c r="H78" s="31">
        <v>2085</v>
      </c>
      <c r="I78" s="31">
        <v>2085</v>
      </c>
      <c r="J78" s="31">
        <v>68.62</v>
      </c>
      <c r="K78" s="31"/>
      <c r="L78" s="31">
        <f t="shared" si="0"/>
        <v>2153.62</v>
      </c>
      <c r="M78" s="31"/>
      <c r="N78" s="24">
        <f t="shared" si="2"/>
        <v>4170</v>
      </c>
      <c r="P78" s="126">
        <v>4170</v>
      </c>
      <c r="Q78" s="129">
        <f t="shared" si="1"/>
        <v>2085</v>
      </c>
    </row>
    <row r="79" spans="2:17" ht="24.95" customHeight="1">
      <c r="D79" s="7">
        <v>35</v>
      </c>
      <c r="E79" s="6" t="s">
        <v>145</v>
      </c>
      <c r="F79" s="6" t="s">
        <v>46</v>
      </c>
      <c r="G79" s="7">
        <v>15</v>
      </c>
      <c r="H79" s="31">
        <v>2785</v>
      </c>
      <c r="I79" s="31">
        <v>2785</v>
      </c>
      <c r="J79" s="31"/>
      <c r="K79" s="31">
        <v>50.27</v>
      </c>
      <c r="L79" s="31">
        <f t="shared" si="0"/>
        <v>2734.73</v>
      </c>
      <c r="M79" s="31"/>
      <c r="N79" s="24">
        <f t="shared" si="2"/>
        <v>5570</v>
      </c>
      <c r="P79" s="126">
        <v>5570</v>
      </c>
      <c r="Q79" s="129">
        <f t="shared" si="1"/>
        <v>2785</v>
      </c>
    </row>
    <row r="80" spans="2:17" ht="24.95" customHeight="1">
      <c r="D80" s="7">
        <v>36</v>
      </c>
      <c r="E80" s="6" t="s">
        <v>47</v>
      </c>
      <c r="F80" s="6" t="s">
        <v>48</v>
      </c>
      <c r="G80" s="7">
        <v>15</v>
      </c>
      <c r="H80" s="31">
        <v>2152</v>
      </c>
      <c r="I80" s="31">
        <v>2152</v>
      </c>
      <c r="J80" s="31">
        <v>62.52</v>
      </c>
      <c r="K80" s="31"/>
      <c r="L80" s="31">
        <f t="shared" si="0"/>
        <v>2214.52</v>
      </c>
      <c r="M80" s="31"/>
      <c r="N80" s="24">
        <f t="shared" si="2"/>
        <v>4304</v>
      </c>
      <c r="P80" s="126">
        <v>4304</v>
      </c>
      <c r="Q80" s="129">
        <f t="shared" si="1"/>
        <v>2152</v>
      </c>
    </row>
    <row r="81" spans="4:17" ht="24.95" customHeight="1">
      <c r="D81" s="7">
        <v>37</v>
      </c>
      <c r="E81" s="6" t="s">
        <v>49</v>
      </c>
      <c r="F81" s="6" t="s">
        <v>50</v>
      </c>
      <c r="G81" s="7">
        <v>15</v>
      </c>
      <c r="H81" s="31">
        <v>2575</v>
      </c>
      <c r="I81" s="31">
        <v>2575</v>
      </c>
      <c r="J81" s="31"/>
      <c r="K81" s="31">
        <v>12.3</v>
      </c>
      <c r="L81" s="31">
        <f t="shared" si="0"/>
        <v>2562.6999999999998</v>
      </c>
      <c r="M81" s="31"/>
      <c r="N81" s="24">
        <f t="shared" si="2"/>
        <v>5150</v>
      </c>
      <c r="P81" s="126">
        <v>5150</v>
      </c>
      <c r="Q81" s="129">
        <f t="shared" si="1"/>
        <v>2575</v>
      </c>
    </row>
    <row r="82" spans="4:17" ht="24.95" customHeight="1">
      <c r="D82" s="7"/>
      <c r="E82" s="12" t="s">
        <v>206</v>
      </c>
      <c r="F82" s="6"/>
      <c r="G82" s="7"/>
      <c r="H82" s="31">
        <v>0</v>
      </c>
      <c r="I82" s="31">
        <v>0</v>
      </c>
      <c r="J82" s="31"/>
      <c r="K82" s="31"/>
      <c r="L82" s="31">
        <f t="shared" si="0"/>
        <v>0</v>
      </c>
      <c r="M82" s="31"/>
      <c r="N82" s="24">
        <f t="shared" si="2"/>
        <v>0</v>
      </c>
      <c r="P82" s="126"/>
      <c r="Q82" s="129">
        <f t="shared" si="1"/>
        <v>0</v>
      </c>
    </row>
    <row r="83" spans="4:17" ht="24.95" customHeight="1">
      <c r="D83" s="7">
        <v>38</v>
      </c>
      <c r="E83" s="6" t="s">
        <v>185</v>
      </c>
      <c r="F83" s="6" t="s">
        <v>147</v>
      </c>
      <c r="G83" s="7">
        <v>15</v>
      </c>
      <c r="H83" s="31">
        <v>4499</v>
      </c>
      <c r="I83" s="31">
        <v>4499</v>
      </c>
      <c r="J83" s="31"/>
      <c r="K83" s="31">
        <v>428.8</v>
      </c>
      <c r="L83" s="31">
        <f t="shared" si="0"/>
        <v>4070.2</v>
      </c>
      <c r="M83" s="31"/>
      <c r="N83" s="24">
        <f t="shared" si="2"/>
        <v>8998</v>
      </c>
      <c r="P83" s="126">
        <v>8998</v>
      </c>
      <c r="Q83" s="129">
        <f t="shared" si="1"/>
        <v>4499</v>
      </c>
    </row>
    <row r="84" spans="4:17" ht="24.95" customHeight="1">
      <c r="D84" s="7"/>
      <c r="E84" s="12" t="s">
        <v>207</v>
      </c>
      <c r="F84" s="6"/>
      <c r="G84" s="7"/>
      <c r="H84" s="31">
        <v>0</v>
      </c>
      <c r="I84" s="31">
        <v>0</v>
      </c>
      <c r="J84" s="31"/>
      <c r="K84" s="31"/>
      <c r="L84" s="31">
        <f t="shared" si="0"/>
        <v>0</v>
      </c>
      <c r="M84" s="31"/>
      <c r="N84" s="24">
        <f t="shared" si="2"/>
        <v>0</v>
      </c>
      <c r="P84" s="126"/>
      <c r="Q84" s="129">
        <f t="shared" si="1"/>
        <v>0</v>
      </c>
    </row>
    <row r="85" spans="4:17" ht="24.95" customHeight="1">
      <c r="D85" s="7">
        <v>39</v>
      </c>
      <c r="E85" s="6" t="s">
        <v>217</v>
      </c>
      <c r="F85" s="6" t="s">
        <v>16</v>
      </c>
      <c r="G85" s="7">
        <v>15</v>
      </c>
      <c r="H85" s="31">
        <v>3461</v>
      </c>
      <c r="I85" s="31">
        <v>3461</v>
      </c>
      <c r="J85" s="31"/>
      <c r="K85" s="31">
        <v>144.36000000000001</v>
      </c>
      <c r="L85" s="31">
        <f t="shared" si="0"/>
        <v>3316.64</v>
      </c>
      <c r="M85" s="31"/>
      <c r="N85" s="24">
        <f t="shared" si="2"/>
        <v>6922</v>
      </c>
      <c r="P85" s="126">
        <v>6922</v>
      </c>
      <c r="Q85" s="129">
        <f t="shared" si="1"/>
        <v>3461</v>
      </c>
    </row>
    <row r="86" spans="4:17" ht="24.95" customHeight="1">
      <c r="D86" s="7"/>
      <c r="E86" s="12" t="s">
        <v>51</v>
      </c>
      <c r="F86" s="6"/>
      <c r="G86" s="7"/>
      <c r="H86" s="31">
        <v>0</v>
      </c>
      <c r="I86" s="31">
        <v>0</v>
      </c>
      <c r="J86" s="31"/>
      <c r="K86" s="31"/>
      <c r="L86" s="31">
        <f t="shared" si="0"/>
        <v>0</v>
      </c>
      <c r="M86" s="31"/>
      <c r="N86" s="24">
        <f t="shared" si="2"/>
        <v>0</v>
      </c>
      <c r="P86" s="126"/>
      <c r="Q86" s="129">
        <f t="shared" si="1"/>
        <v>0</v>
      </c>
    </row>
    <row r="87" spans="4:17" ht="24.95" customHeight="1">
      <c r="D87" s="7">
        <v>40</v>
      </c>
      <c r="E87" s="6" t="s">
        <v>146</v>
      </c>
      <c r="F87" s="6" t="s">
        <v>52</v>
      </c>
      <c r="G87" s="7">
        <v>15</v>
      </c>
      <c r="H87" s="31">
        <v>4680</v>
      </c>
      <c r="I87" s="31">
        <v>4680</v>
      </c>
      <c r="J87" s="31"/>
      <c r="K87" s="31">
        <v>461.23</v>
      </c>
      <c r="L87" s="31">
        <f t="shared" si="0"/>
        <v>4218.7700000000004</v>
      </c>
      <c r="M87" s="31"/>
      <c r="N87" s="24">
        <f t="shared" si="2"/>
        <v>9360</v>
      </c>
      <c r="P87" s="126">
        <v>9360</v>
      </c>
      <c r="Q87" s="129">
        <f t="shared" si="1"/>
        <v>4680</v>
      </c>
    </row>
    <row r="88" spans="4:17" ht="24.95" customHeight="1">
      <c r="D88" s="7"/>
      <c r="E88" s="12" t="s">
        <v>53</v>
      </c>
      <c r="F88" s="6"/>
      <c r="G88" s="7"/>
      <c r="H88" s="31">
        <v>0</v>
      </c>
      <c r="I88" s="31">
        <v>0</v>
      </c>
      <c r="J88" s="31"/>
      <c r="K88" s="31"/>
      <c r="L88" s="31">
        <f t="shared" si="0"/>
        <v>0</v>
      </c>
      <c r="M88" s="31"/>
      <c r="N88" s="24">
        <f t="shared" si="2"/>
        <v>0</v>
      </c>
      <c r="P88" s="126"/>
      <c r="Q88" s="129">
        <f t="shared" si="1"/>
        <v>0</v>
      </c>
    </row>
    <row r="89" spans="4:17" ht="24.95" customHeight="1">
      <c r="D89" s="7">
        <v>41</v>
      </c>
      <c r="E89" s="6" t="s">
        <v>54</v>
      </c>
      <c r="F89" s="6" t="s">
        <v>112</v>
      </c>
      <c r="G89" s="7">
        <v>15</v>
      </c>
      <c r="H89" s="31">
        <v>589</v>
      </c>
      <c r="I89" s="31">
        <v>589</v>
      </c>
      <c r="J89" s="31">
        <v>176.93</v>
      </c>
      <c r="K89" s="31"/>
      <c r="L89" s="31">
        <f t="shared" si="0"/>
        <v>765.93000000000006</v>
      </c>
      <c r="M89" s="31"/>
      <c r="N89" s="24">
        <f t="shared" si="2"/>
        <v>1178</v>
      </c>
      <c r="P89" s="126">
        <v>1178</v>
      </c>
      <c r="Q89" s="129">
        <f t="shared" si="1"/>
        <v>589</v>
      </c>
    </row>
    <row r="90" spans="4:17" ht="24.95" customHeight="1">
      <c r="D90" s="7">
        <v>42</v>
      </c>
      <c r="E90" s="6" t="s">
        <v>55</v>
      </c>
      <c r="F90" s="6" t="s">
        <v>111</v>
      </c>
      <c r="G90" s="7">
        <v>15</v>
      </c>
      <c r="H90" s="31">
        <v>1051</v>
      </c>
      <c r="I90" s="31">
        <v>1051</v>
      </c>
      <c r="J90" s="31">
        <v>147.27000000000001</v>
      </c>
      <c r="K90" s="31"/>
      <c r="L90" s="31">
        <f t="shared" si="0"/>
        <v>1198.27</v>
      </c>
      <c r="M90" s="31"/>
      <c r="N90" s="24">
        <f t="shared" si="2"/>
        <v>2102</v>
      </c>
      <c r="P90" s="126">
        <v>2102</v>
      </c>
      <c r="Q90" s="129">
        <f t="shared" si="1"/>
        <v>1051</v>
      </c>
    </row>
    <row r="91" spans="4:17" ht="24.95" customHeight="1">
      <c r="D91" s="61"/>
      <c r="E91" s="60"/>
      <c r="F91" s="60"/>
      <c r="G91" s="61"/>
      <c r="H91" s="155"/>
      <c r="I91" s="155"/>
      <c r="J91" s="155"/>
      <c r="K91" s="31"/>
      <c r="L91" s="31"/>
      <c r="M91" s="31"/>
      <c r="P91" s="126"/>
      <c r="Q91" s="129"/>
    </row>
    <row r="92" spans="4:17" ht="21.95" customHeight="1">
      <c r="D92" s="209" t="s">
        <v>12</v>
      </c>
      <c r="E92" s="210"/>
      <c r="F92" s="210"/>
      <c r="G92" s="210"/>
      <c r="H92" s="210"/>
      <c r="I92" s="210"/>
      <c r="J92" s="210"/>
      <c r="K92" s="210"/>
      <c r="L92" s="210"/>
      <c r="M92" s="210"/>
      <c r="P92" s="126"/>
      <c r="Q92" s="129"/>
    </row>
    <row r="93" spans="4:17" ht="21.95" customHeight="1">
      <c r="D93" s="209" t="s">
        <v>272</v>
      </c>
      <c r="E93" s="209"/>
      <c r="F93" s="209"/>
      <c r="G93" s="209"/>
      <c r="H93" s="209"/>
      <c r="I93" s="209"/>
      <c r="J93" s="209"/>
      <c r="K93" s="209"/>
      <c r="L93" s="209"/>
      <c r="M93" s="209"/>
      <c r="P93" s="126"/>
      <c r="Q93" s="129"/>
    </row>
    <row r="94" spans="4:17" ht="21.95" customHeight="1">
      <c r="D94" s="211" t="s">
        <v>264</v>
      </c>
      <c r="E94" s="212"/>
      <c r="F94" s="212"/>
      <c r="G94" s="212"/>
      <c r="H94" s="212"/>
      <c r="I94" s="212"/>
      <c r="J94" s="212"/>
      <c r="K94" s="212"/>
      <c r="L94" s="212"/>
      <c r="M94" s="212"/>
      <c r="P94" s="126"/>
      <c r="Q94" s="129"/>
    </row>
    <row r="95" spans="4:17" ht="21.95" customHeight="1">
      <c r="D95" s="211" t="s">
        <v>251</v>
      </c>
      <c r="E95" s="211"/>
      <c r="F95" s="211"/>
      <c r="G95" s="211"/>
      <c r="H95" s="211"/>
      <c r="I95" s="211"/>
      <c r="J95" s="211"/>
      <c r="K95" s="211"/>
      <c r="L95" s="211"/>
      <c r="M95" s="211"/>
      <c r="P95" s="126"/>
      <c r="Q95" s="129"/>
    </row>
    <row r="96" spans="4:17" ht="21.95" customHeight="1">
      <c r="D96" s="25"/>
      <c r="E96" s="90"/>
      <c r="F96" s="90"/>
      <c r="G96" s="92" t="s">
        <v>4</v>
      </c>
      <c r="H96" s="180" t="s">
        <v>249</v>
      </c>
      <c r="I96" s="220" t="s">
        <v>250</v>
      </c>
      <c r="J96" s="222"/>
      <c r="K96" s="220"/>
      <c r="L96" s="221"/>
      <c r="M96" s="92"/>
      <c r="P96" s="126"/>
      <c r="Q96" s="129"/>
    </row>
    <row r="97" spans="4:17" ht="13.5" customHeight="1">
      <c r="D97" s="26" t="s">
        <v>3</v>
      </c>
      <c r="E97" s="91"/>
      <c r="F97" s="91"/>
      <c r="G97" s="94" t="s">
        <v>5</v>
      </c>
      <c r="H97" s="92" t="s">
        <v>1</v>
      </c>
      <c r="I97" s="92" t="s">
        <v>254</v>
      </c>
      <c r="J97" s="110" t="s">
        <v>258</v>
      </c>
      <c r="K97" s="93"/>
      <c r="L97" s="93" t="s">
        <v>257</v>
      </c>
      <c r="M97" s="91" t="s">
        <v>262</v>
      </c>
      <c r="P97" s="126"/>
      <c r="Q97" s="129"/>
    </row>
    <row r="98" spans="4:17" ht="21.95" customHeight="1">
      <c r="D98" s="27"/>
      <c r="E98" s="96"/>
      <c r="F98" s="96" t="s">
        <v>10</v>
      </c>
      <c r="G98" s="91"/>
      <c r="H98" s="91" t="s">
        <v>7</v>
      </c>
      <c r="I98" s="91" t="s">
        <v>257</v>
      </c>
      <c r="J98" s="111" t="s">
        <v>259</v>
      </c>
      <c r="K98" s="92" t="s">
        <v>260</v>
      </c>
      <c r="L98" s="92" t="s">
        <v>265</v>
      </c>
      <c r="M98" s="91"/>
      <c r="P98" s="126"/>
      <c r="Q98" s="129"/>
    </row>
    <row r="99" spans="4:17" ht="21.95" customHeight="1">
      <c r="D99" s="26"/>
      <c r="E99" s="97" t="s">
        <v>14</v>
      </c>
      <c r="F99" s="97" t="s">
        <v>9</v>
      </c>
      <c r="G99" s="93"/>
      <c r="H99" s="93"/>
      <c r="I99" s="93"/>
      <c r="J99" s="93"/>
      <c r="K99" s="93"/>
      <c r="L99" s="93"/>
      <c r="M99" s="93"/>
      <c r="P99" s="126"/>
      <c r="Q99" s="129"/>
    </row>
    <row r="100" spans="4:17" ht="18" customHeight="1">
      <c r="D100" s="165">
        <f ca="1">D100:M100</f>
        <v>0</v>
      </c>
      <c r="E100" s="166" t="s">
        <v>56</v>
      </c>
      <c r="F100" s="167"/>
      <c r="G100" s="165"/>
      <c r="H100" s="168"/>
      <c r="I100" s="168">
        <f ca="1">D100:M100</f>
        <v>0</v>
      </c>
      <c r="J100" s="169"/>
      <c r="K100" s="154"/>
      <c r="L100" s="154"/>
      <c r="M100" s="154"/>
      <c r="N100" s="24">
        <f t="shared" si="2"/>
        <v>0</v>
      </c>
      <c r="P100" s="126"/>
      <c r="Q100" s="129">
        <f t="shared" si="1"/>
        <v>0</v>
      </c>
    </row>
    <row r="101" spans="4:17" ht="24.95" customHeight="1">
      <c r="D101" s="7">
        <v>43</v>
      </c>
      <c r="E101" s="6" t="s">
        <v>177</v>
      </c>
      <c r="F101" s="6" t="s">
        <v>178</v>
      </c>
      <c r="G101" s="7">
        <v>15</v>
      </c>
      <c r="H101" s="31">
        <v>1195</v>
      </c>
      <c r="I101" s="31">
        <v>1195</v>
      </c>
      <c r="J101" s="31">
        <v>138.05000000000001</v>
      </c>
      <c r="K101" s="31"/>
      <c r="L101" s="31">
        <f t="shared" si="0"/>
        <v>1333.05</v>
      </c>
      <c r="M101" s="31"/>
      <c r="N101" s="24">
        <f t="shared" si="2"/>
        <v>2390</v>
      </c>
      <c r="P101" s="126">
        <v>2390</v>
      </c>
      <c r="Q101" s="129">
        <f t="shared" si="1"/>
        <v>1195</v>
      </c>
    </row>
    <row r="102" spans="4:17" ht="24.95" customHeight="1">
      <c r="D102" s="7">
        <v>44</v>
      </c>
      <c r="E102" s="6" t="s">
        <v>179</v>
      </c>
      <c r="F102" s="6" t="s">
        <v>113</v>
      </c>
      <c r="G102" s="7">
        <v>15</v>
      </c>
      <c r="H102" s="31">
        <v>1195</v>
      </c>
      <c r="I102" s="31">
        <v>1195</v>
      </c>
      <c r="J102" s="31">
        <v>138.05000000000001</v>
      </c>
      <c r="K102" s="31"/>
      <c r="L102" s="31">
        <f t="shared" si="0"/>
        <v>1333.05</v>
      </c>
      <c r="M102" s="31"/>
      <c r="N102" s="24">
        <f t="shared" si="2"/>
        <v>2390</v>
      </c>
      <c r="P102" s="126">
        <v>2390</v>
      </c>
      <c r="Q102" s="129">
        <f t="shared" si="1"/>
        <v>1195</v>
      </c>
    </row>
    <row r="103" spans="4:17" ht="24.95" customHeight="1">
      <c r="D103" s="7">
        <v>45</v>
      </c>
      <c r="E103" s="6" t="s">
        <v>180</v>
      </c>
      <c r="F103" s="6" t="s">
        <v>120</v>
      </c>
      <c r="G103" s="7">
        <v>15</v>
      </c>
      <c r="H103" s="31">
        <v>1195</v>
      </c>
      <c r="I103" s="31">
        <v>1195</v>
      </c>
      <c r="J103" s="31">
        <v>138.05000000000001</v>
      </c>
      <c r="K103" s="31"/>
      <c r="L103" s="31">
        <f t="shared" si="0"/>
        <v>1333.05</v>
      </c>
      <c r="M103" s="31"/>
      <c r="N103" s="24">
        <f t="shared" si="2"/>
        <v>2390</v>
      </c>
      <c r="P103" s="126">
        <v>2390</v>
      </c>
      <c r="Q103" s="129">
        <f t="shared" si="1"/>
        <v>1195</v>
      </c>
    </row>
    <row r="104" spans="4:17" ht="24.95" customHeight="1">
      <c r="D104" s="7">
        <v>46</v>
      </c>
      <c r="E104" s="6" t="s">
        <v>209</v>
      </c>
      <c r="F104" s="6" t="s">
        <v>121</v>
      </c>
      <c r="G104" s="7">
        <v>15</v>
      </c>
      <c r="H104" s="31">
        <v>1195</v>
      </c>
      <c r="I104" s="31">
        <v>1195</v>
      </c>
      <c r="J104" s="31">
        <v>138.05000000000001</v>
      </c>
      <c r="K104" s="31"/>
      <c r="L104" s="31">
        <f t="shared" ref="L104:L111" si="3">I104+J104-K104</f>
        <v>1333.05</v>
      </c>
      <c r="M104" s="31"/>
      <c r="N104" s="24">
        <f t="shared" si="2"/>
        <v>2390</v>
      </c>
      <c r="P104" s="126">
        <v>2390</v>
      </c>
      <c r="Q104" s="129">
        <f t="shared" ref="Q104:Q111" si="4">P104/2</f>
        <v>1195</v>
      </c>
    </row>
    <row r="105" spans="4:17" ht="24.95" customHeight="1">
      <c r="D105" s="7">
        <v>47</v>
      </c>
      <c r="E105" s="6" t="s">
        <v>240</v>
      </c>
      <c r="F105" s="6" t="s">
        <v>181</v>
      </c>
      <c r="G105" s="7">
        <v>15</v>
      </c>
      <c r="H105" s="31">
        <v>1195</v>
      </c>
      <c r="I105" s="31">
        <v>1195</v>
      </c>
      <c r="J105" s="31">
        <v>138.05000000000001</v>
      </c>
      <c r="K105" s="31"/>
      <c r="L105" s="31">
        <f t="shared" si="3"/>
        <v>1333.05</v>
      </c>
      <c r="M105" s="31"/>
      <c r="N105" s="24">
        <f t="shared" si="2"/>
        <v>2390</v>
      </c>
      <c r="P105" s="126">
        <v>2390</v>
      </c>
      <c r="Q105" s="129">
        <f t="shared" si="4"/>
        <v>1195</v>
      </c>
    </row>
    <row r="106" spans="4:17" ht="24.95" customHeight="1">
      <c r="D106" s="7">
        <v>48</v>
      </c>
      <c r="E106" s="6" t="s">
        <v>182</v>
      </c>
      <c r="F106" s="6" t="s">
        <v>183</v>
      </c>
      <c r="G106" s="7">
        <v>15</v>
      </c>
      <c r="H106" s="31">
        <v>1195</v>
      </c>
      <c r="I106" s="31">
        <v>1195</v>
      </c>
      <c r="J106" s="31">
        <v>138.05000000000001</v>
      </c>
      <c r="K106" s="31"/>
      <c r="L106" s="31">
        <f t="shared" si="3"/>
        <v>1333.05</v>
      </c>
      <c r="M106" s="31"/>
      <c r="N106" s="24">
        <f t="shared" ref="N106:N111" si="5">H106*2</f>
        <v>2390</v>
      </c>
      <c r="P106" s="126">
        <v>2390</v>
      </c>
      <c r="Q106" s="129">
        <f t="shared" si="4"/>
        <v>1195</v>
      </c>
    </row>
    <row r="107" spans="4:17" ht="24.95" customHeight="1">
      <c r="D107" s="7">
        <v>49</v>
      </c>
      <c r="E107" s="6" t="s">
        <v>216</v>
      </c>
      <c r="F107" s="108" t="s">
        <v>184</v>
      </c>
      <c r="G107" s="7">
        <v>15</v>
      </c>
      <c r="H107" s="31">
        <v>1195</v>
      </c>
      <c r="I107" s="31">
        <v>1195</v>
      </c>
      <c r="J107" s="31">
        <v>138.05000000000001</v>
      </c>
      <c r="K107" s="31"/>
      <c r="L107" s="31">
        <f t="shared" si="3"/>
        <v>1333.05</v>
      </c>
      <c r="M107" s="31"/>
      <c r="N107" s="24">
        <f t="shared" si="5"/>
        <v>2390</v>
      </c>
      <c r="P107" s="126">
        <v>2390</v>
      </c>
      <c r="Q107" s="129">
        <f t="shared" si="4"/>
        <v>1195</v>
      </c>
    </row>
    <row r="108" spans="4:17" ht="24.95" customHeight="1">
      <c r="D108" s="7"/>
      <c r="E108" s="12" t="s">
        <v>57</v>
      </c>
      <c r="F108" s="6"/>
      <c r="G108" s="7"/>
      <c r="H108" s="31">
        <v>0</v>
      </c>
      <c r="I108" s="31">
        <v>0</v>
      </c>
      <c r="J108" s="31"/>
      <c r="K108" s="31"/>
      <c r="L108" s="31">
        <f t="shared" si="3"/>
        <v>0</v>
      </c>
      <c r="M108" s="31"/>
      <c r="N108" s="24">
        <f t="shared" si="5"/>
        <v>0</v>
      </c>
      <c r="P108" s="126"/>
      <c r="Q108" s="129">
        <f t="shared" si="4"/>
        <v>0</v>
      </c>
    </row>
    <row r="109" spans="4:17" ht="24.95" customHeight="1">
      <c r="D109" s="7">
        <v>50</v>
      </c>
      <c r="E109" s="6" t="s">
        <v>110</v>
      </c>
      <c r="F109" s="6" t="s">
        <v>58</v>
      </c>
      <c r="G109" s="7">
        <v>15</v>
      </c>
      <c r="H109" s="31">
        <v>2896</v>
      </c>
      <c r="I109" s="31">
        <v>2896</v>
      </c>
      <c r="J109" s="31"/>
      <c r="K109" s="31">
        <v>62.34</v>
      </c>
      <c r="L109" s="31">
        <f t="shared" si="3"/>
        <v>2833.66</v>
      </c>
      <c r="M109" s="31"/>
      <c r="N109" s="24">
        <f t="shared" si="5"/>
        <v>5792</v>
      </c>
      <c r="P109" s="126">
        <v>5792</v>
      </c>
      <c r="Q109" s="129">
        <f t="shared" si="4"/>
        <v>2896</v>
      </c>
    </row>
    <row r="110" spans="4:17" ht="24.95" customHeight="1">
      <c r="D110" s="7">
        <v>51</v>
      </c>
      <c r="E110" s="6" t="s">
        <v>59</v>
      </c>
      <c r="F110" s="6" t="s">
        <v>60</v>
      </c>
      <c r="G110" s="7">
        <v>15</v>
      </c>
      <c r="H110" s="31">
        <v>3571</v>
      </c>
      <c r="I110" s="31">
        <v>3571</v>
      </c>
      <c r="J110" s="31"/>
      <c r="K110" s="31">
        <v>174.29</v>
      </c>
      <c r="L110" s="31">
        <f t="shared" si="3"/>
        <v>3396.71</v>
      </c>
      <c r="M110" s="31"/>
      <c r="N110" s="24">
        <f t="shared" si="5"/>
        <v>7142</v>
      </c>
      <c r="P110" s="126">
        <v>7142</v>
      </c>
      <c r="Q110" s="129">
        <f t="shared" si="4"/>
        <v>3571</v>
      </c>
    </row>
    <row r="111" spans="4:17" ht="24.95" customHeight="1">
      <c r="D111" s="7">
        <v>52</v>
      </c>
      <c r="E111" s="6" t="s">
        <v>61</v>
      </c>
      <c r="F111" s="6" t="s">
        <v>62</v>
      </c>
      <c r="G111" s="7">
        <v>15</v>
      </c>
      <c r="H111" s="31">
        <v>2896</v>
      </c>
      <c r="I111" s="31">
        <v>2896</v>
      </c>
      <c r="J111" s="31"/>
      <c r="K111" s="31">
        <v>63.24</v>
      </c>
      <c r="L111" s="31">
        <f t="shared" si="3"/>
        <v>2832.76</v>
      </c>
      <c r="M111" s="31"/>
      <c r="N111" s="24">
        <f t="shared" si="5"/>
        <v>5792</v>
      </c>
      <c r="P111" s="126">
        <v>5792</v>
      </c>
      <c r="Q111" s="129">
        <f t="shared" si="4"/>
        <v>2896</v>
      </c>
    </row>
    <row r="112" spans="4:17" ht="24.95" customHeight="1">
      <c r="D112" s="191"/>
      <c r="E112" s="6"/>
      <c r="F112" s="6"/>
      <c r="G112" s="7"/>
      <c r="H112" s="31"/>
      <c r="I112" s="31"/>
      <c r="J112" s="31"/>
      <c r="K112" s="31"/>
      <c r="L112" s="31"/>
      <c r="M112" s="31"/>
      <c r="P112" s="126"/>
      <c r="Q112" s="129"/>
    </row>
    <row r="113" spans="4:17" ht="24.95" customHeight="1">
      <c r="D113" s="61">
        <v>53</v>
      </c>
      <c r="E113" s="6" t="s">
        <v>213</v>
      </c>
      <c r="F113" s="6" t="s">
        <v>214</v>
      </c>
      <c r="G113" s="7">
        <v>15</v>
      </c>
      <c r="H113" s="8">
        <v>2050</v>
      </c>
      <c r="I113" s="9">
        <v>2050</v>
      </c>
      <c r="J113" s="10">
        <v>71.14</v>
      </c>
      <c r="K113" s="8">
        <v>0</v>
      </c>
      <c r="L113" s="8">
        <f>I113+J113-K113</f>
        <v>2121.14</v>
      </c>
      <c r="M113" s="31"/>
      <c r="P113" s="126"/>
      <c r="Q113" s="129"/>
    </row>
    <row r="114" spans="4:17" ht="24.95" customHeight="1">
      <c r="D114" s="192">
        <v>54</v>
      </c>
      <c r="E114" s="6" t="s">
        <v>215</v>
      </c>
      <c r="F114" s="6" t="s">
        <v>36</v>
      </c>
      <c r="G114" s="7">
        <v>15</v>
      </c>
      <c r="H114" s="8">
        <v>2068</v>
      </c>
      <c r="I114" s="9">
        <v>2068</v>
      </c>
      <c r="J114" s="10">
        <v>69.989999999999995</v>
      </c>
      <c r="K114" s="8">
        <v>0</v>
      </c>
      <c r="L114" s="8">
        <f>I114+J114-K114</f>
        <v>2137.9899999999998</v>
      </c>
      <c r="M114" s="31"/>
      <c r="P114" s="126"/>
      <c r="Q114" s="129"/>
    </row>
    <row r="115" spans="4:17">
      <c r="D115" s="39"/>
      <c r="E115" s="39"/>
      <c r="F115" s="39"/>
      <c r="G115" s="40"/>
      <c r="H115" s="41"/>
      <c r="I115" s="42"/>
      <c r="J115" s="43"/>
      <c r="K115" s="43"/>
      <c r="L115" s="43"/>
      <c r="M115" s="43"/>
    </row>
    <row r="116" spans="4:17" ht="15.75" thickBot="1">
      <c r="D116" s="193" t="s">
        <v>6</v>
      </c>
      <c r="E116" s="194"/>
      <c r="F116" s="194"/>
      <c r="G116" s="194"/>
      <c r="H116" s="44">
        <f>SUM(H12:H115)</f>
        <v>181213</v>
      </c>
      <c r="I116" s="44">
        <f ca="1">SUM(I12:I115)</f>
        <v>181213</v>
      </c>
      <c r="J116" s="45">
        <f>SUM(J12:J115)</f>
        <v>1929.0299999999997</v>
      </c>
      <c r="K116" s="45">
        <f>SUM(K12:K115)</f>
        <v>13342.780000000004</v>
      </c>
      <c r="L116" s="45">
        <f>SUM(L12:L115)</f>
        <v>169799.24999999994</v>
      </c>
      <c r="M116" s="45"/>
      <c r="P116" s="129">
        <f>SUM(P12:P111)</f>
        <v>361402</v>
      </c>
      <c r="Q116" s="129">
        <f>SUM(Q12:Q111)</f>
        <v>180701</v>
      </c>
    </row>
    <row r="117" spans="4:17" ht="13.5" thickTop="1"/>
    <row r="120" spans="4:17">
      <c r="E120" s="24" t="s">
        <v>186</v>
      </c>
      <c r="L120" s="142"/>
      <c r="M120" s="142"/>
    </row>
    <row r="121" spans="4:17">
      <c r="E121" s="46" t="s">
        <v>174</v>
      </c>
      <c r="L121" s="213" t="s">
        <v>269</v>
      </c>
      <c r="M121" s="213"/>
    </row>
    <row r="122" spans="4:17">
      <c r="E122" s="47" t="s">
        <v>11</v>
      </c>
      <c r="F122" s="47"/>
      <c r="L122" s="214" t="s">
        <v>267</v>
      </c>
      <c r="M122" s="214"/>
    </row>
    <row r="123" spans="4:17">
      <c r="K123" s="126"/>
    </row>
    <row r="124" spans="4:17">
      <c r="K124" s="126"/>
    </row>
    <row r="125" spans="4:17">
      <c r="K125" s="126"/>
    </row>
    <row r="126" spans="4:17">
      <c r="K126" s="126"/>
    </row>
    <row r="127" spans="4:17">
      <c r="E127" s="49"/>
      <c r="H127" s="46"/>
    </row>
    <row r="128" spans="4:17">
      <c r="E128" s="50"/>
      <c r="F128" s="47"/>
      <c r="G128" s="47"/>
      <c r="H128" s="47"/>
      <c r="I128" s="47"/>
      <c r="J128" s="47"/>
      <c r="K128" s="47"/>
      <c r="L128" s="47"/>
      <c r="M128" s="47"/>
    </row>
    <row r="133" spans="5:8">
      <c r="E133" s="46"/>
      <c r="H133" s="46"/>
    </row>
    <row r="148" spans="5:13">
      <c r="E148" s="46"/>
      <c r="H148" s="46"/>
    </row>
    <row r="149" spans="5:13">
      <c r="E149" s="47"/>
      <c r="F149" s="47"/>
      <c r="G149" s="47"/>
      <c r="H149" s="47"/>
      <c r="I149" s="47"/>
      <c r="J149" s="47"/>
      <c r="K149" s="47"/>
      <c r="L149" s="47"/>
      <c r="M149" s="47"/>
    </row>
  </sheetData>
  <sheetProtection selectLockedCells="1" selectUnlockedCells="1"/>
  <mergeCells count="27">
    <mergeCell ref="D70:M70"/>
    <mergeCell ref="I41:J41"/>
    <mergeCell ref="K41:L41"/>
    <mergeCell ref="I96:J96"/>
    <mergeCell ref="K96:L96"/>
    <mergeCell ref="I73:J73"/>
    <mergeCell ref="K73:L73"/>
    <mergeCell ref="D3:M3"/>
    <mergeCell ref="D5:M5"/>
    <mergeCell ref="K7:L7"/>
    <mergeCell ref="I7:J7"/>
    <mergeCell ref="D6:M6"/>
    <mergeCell ref="D72:M72"/>
    <mergeCell ref="D38:M38"/>
    <mergeCell ref="D39:M39"/>
    <mergeCell ref="D40:M40"/>
    <mergeCell ref="D69:M69"/>
    <mergeCell ref="D37:M37"/>
    <mergeCell ref="D71:M71"/>
    <mergeCell ref="L121:M121"/>
    <mergeCell ref="L122:M122"/>
    <mergeCell ref="D4:M4"/>
    <mergeCell ref="D116:G116"/>
    <mergeCell ref="D92:M92"/>
    <mergeCell ref="D93:M93"/>
    <mergeCell ref="D94:M94"/>
    <mergeCell ref="D95:M95"/>
  </mergeCells>
  <phoneticPr fontId="0" type="noConversion"/>
  <pageMargins left="0.6692913385826772" right="0.15748031496062992" top="0" bottom="0" header="0.11811023622047245" footer="0.23622047244094491"/>
  <pageSetup paperSize="5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E97"/>
  <sheetViews>
    <sheetView topLeftCell="A64" zoomScale="90" zoomScaleNormal="90" workbookViewId="0">
      <selection activeCell="F19" sqref="F19"/>
    </sheetView>
  </sheetViews>
  <sheetFormatPr baseColWidth="10" defaultRowHeight="12.75"/>
  <cols>
    <col min="1" max="1" width="11.42578125" style="1"/>
    <col min="2" max="2" width="6.42578125" style="1" customWidth="1"/>
    <col min="3" max="3" width="5.140625" style="1" hidden="1" customWidth="1"/>
    <col min="4" max="4" width="4.5703125" style="1" customWidth="1"/>
    <col min="5" max="5" width="43.28515625" style="1" customWidth="1"/>
    <col min="6" max="6" width="32.28515625" style="1" customWidth="1"/>
    <col min="7" max="7" width="5.85546875" style="1" customWidth="1"/>
    <col min="8" max="8" width="10.7109375" style="1" bestFit="1" customWidth="1"/>
    <col min="9" max="9" width="13.140625" style="1" bestFit="1" customWidth="1"/>
    <col min="10" max="10" width="10.140625" style="1" bestFit="1" customWidth="1"/>
    <col min="11" max="11" width="9.7109375" style="1" bestFit="1" customWidth="1"/>
    <col min="12" max="12" width="13.5703125" style="1" customWidth="1"/>
    <col min="13" max="13" width="57.42578125" style="1" customWidth="1"/>
    <col min="14" max="15" width="11.42578125" style="1"/>
    <col min="16" max="16" width="12.140625" style="1" bestFit="1" customWidth="1"/>
    <col min="17" max="16384" width="11.42578125" style="1"/>
  </cols>
  <sheetData>
    <row r="2" spans="4:17"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4:17" ht="18" customHeight="1">
      <c r="D3" s="228" t="s">
        <v>12</v>
      </c>
      <c r="E3" s="229"/>
      <c r="F3" s="229"/>
      <c r="G3" s="229"/>
      <c r="H3" s="229"/>
      <c r="I3" s="229"/>
      <c r="J3" s="229"/>
      <c r="K3" s="229"/>
      <c r="L3" s="229"/>
      <c r="M3" s="230"/>
    </row>
    <row r="4" spans="4:17" ht="18" customHeight="1">
      <c r="D4" s="225" t="s">
        <v>272</v>
      </c>
      <c r="E4" s="226"/>
      <c r="F4" s="226"/>
      <c r="G4" s="226"/>
      <c r="H4" s="226"/>
      <c r="I4" s="226"/>
      <c r="J4" s="226"/>
      <c r="K4" s="226"/>
      <c r="L4" s="226"/>
      <c r="M4" s="227"/>
    </row>
    <row r="5" spans="4:17" ht="18" customHeight="1">
      <c r="D5" s="231" t="s">
        <v>264</v>
      </c>
      <c r="E5" s="232"/>
      <c r="F5" s="232"/>
      <c r="G5" s="232"/>
      <c r="H5" s="232"/>
      <c r="I5" s="232"/>
      <c r="J5" s="232"/>
      <c r="K5" s="232"/>
      <c r="L5" s="232"/>
      <c r="M5" s="233"/>
    </row>
    <row r="6" spans="4:17" ht="18" customHeight="1">
      <c r="D6" s="237" t="s">
        <v>255</v>
      </c>
      <c r="E6" s="238"/>
      <c r="F6" s="238"/>
      <c r="G6" s="238"/>
      <c r="H6" s="238"/>
      <c r="I6" s="238"/>
      <c r="J6" s="238"/>
      <c r="K6" s="238"/>
      <c r="L6" s="238"/>
      <c r="M6" s="239"/>
    </row>
    <row r="7" spans="4:17" ht="14.1" customHeight="1">
      <c r="D7" s="125"/>
      <c r="E7" s="125"/>
      <c r="F7" s="125"/>
      <c r="G7" s="117" t="s">
        <v>4</v>
      </c>
      <c r="H7" s="234" t="s">
        <v>0</v>
      </c>
      <c r="I7" s="235"/>
      <c r="J7" s="236"/>
      <c r="K7" s="120"/>
      <c r="L7" s="117"/>
      <c r="M7" s="118"/>
    </row>
    <row r="8" spans="4:17" ht="14.1" customHeight="1">
      <c r="D8" s="117" t="s">
        <v>3</v>
      </c>
      <c r="E8" s="117"/>
      <c r="F8" s="117"/>
      <c r="G8" s="122" t="s">
        <v>5</v>
      </c>
      <c r="H8" s="119" t="s">
        <v>1</v>
      </c>
      <c r="I8" s="119" t="s">
        <v>254</v>
      </c>
      <c r="J8" s="119" t="s">
        <v>258</v>
      </c>
      <c r="K8" s="119"/>
      <c r="L8" s="117" t="s">
        <v>257</v>
      </c>
      <c r="M8" s="121"/>
    </row>
    <row r="9" spans="4:17" ht="14.1" customHeight="1">
      <c r="D9" s="118"/>
      <c r="E9" s="123"/>
      <c r="F9" s="123" t="s">
        <v>10</v>
      </c>
      <c r="G9" s="117"/>
      <c r="H9" s="117" t="s">
        <v>7</v>
      </c>
      <c r="I9" s="117" t="s">
        <v>257</v>
      </c>
      <c r="J9" s="117" t="s">
        <v>259</v>
      </c>
      <c r="K9" s="117" t="s">
        <v>260</v>
      </c>
      <c r="L9" s="117" t="s">
        <v>265</v>
      </c>
      <c r="M9" s="119" t="s">
        <v>268</v>
      </c>
    </row>
    <row r="10" spans="4:17" ht="19.5" customHeight="1">
      <c r="D10" s="117"/>
      <c r="E10" s="123" t="s">
        <v>93</v>
      </c>
      <c r="F10" s="123" t="s">
        <v>9</v>
      </c>
      <c r="G10" s="119"/>
      <c r="H10" s="119"/>
      <c r="I10" s="119"/>
      <c r="J10" s="119"/>
      <c r="K10" s="124"/>
      <c r="L10" s="119"/>
      <c r="M10" s="119"/>
    </row>
    <row r="11" spans="4:17" s="13" customFormat="1" ht="30" customHeight="1">
      <c r="D11" s="83"/>
      <c r="E11" s="84" t="s">
        <v>20</v>
      </c>
      <c r="F11" s="84"/>
      <c r="G11" s="85"/>
      <c r="H11" s="85"/>
      <c r="I11" s="85"/>
      <c r="J11" s="85"/>
      <c r="K11" s="86"/>
      <c r="L11" s="85"/>
      <c r="M11" s="85"/>
    </row>
    <row r="12" spans="4:17" ht="12.75" customHeight="1">
      <c r="D12" s="87"/>
      <c r="E12" s="66"/>
      <c r="F12" s="6"/>
      <c r="G12" s="7"/>
      <c r="H12" s="8"/>
      <c r="I12" s="9"/>
      <c r="J12" s="10"/>
      <c r="K12" s="10"/>
      <c r="L12" s="8"/>
      <c r="M12" s="8"/>
      <c r="P12" s="16"/>
    </row>
    <row r="13" spans="4:17" ht="30" customHeight="1">
      <c r="D13" s="87">
        <v>1</v>
      </c>
      <c r="E13" s="6" t="s">
        <v>135</v>
      </c>
      <c r="F13" s="6" t="s">
        <v>104</v>
      </c>
      <c r="G13" s="7">
        <v>15</v>
      </c>
      <c r="H13" s="137">
        <v>1710</v>
      </c>
      <c r="I13" s="32">
        <f>H13</f>
        <v>1710</v>
      </c>
      <c r="J13" s="32">
        <v>104.98</v>
      </c>
      <c r="K13" s="32"/>
      <c r="L13" s="31">
        <f>I13+J13-K13</f>
        <v>1814.98</v>
      </c>
      <c r="M13" s="31"/>
      <c r="P13" s="131">
        <v>3420</v>
      </c>
      <c r="Q13" s="133">
        <f>P13/2</f>
        <v>1710</v>
      </c>
    </row>
    <row r="14" spans="4:17" ht="30" customHeight="1">
      <c r="D14" s="87"/>
      <c r="E14" s="67" t="s">
        <v>168</v>
      </c>
      <c r="F14" s="6"/>
      <c r="G14" s="7"/>
      <c r="H14" s="115">
        <v>0</v>
      </c>
      <c r="I14" s="32">
        <f t="shared" ref="I14:I86" si="0">H14</f>
        <v>0</v>
      </c>
      <c r="J14" s="32"/>
      <c r="K14" s="32"/>
      <c r="L14" s="31">
        <f t="shared" ref="L14:L86" si="1">I14+J14-K14</f>
        <v>0</v>
      </c>
      <c r="M14" s="31"/>
      <c r="P14" s="131"/>
      <c r="Q14" s="133">
        <f t="shared" ref="Q14:Q86" si="2">P14/2</f>
        <v>0</v>
      </c>
    </row>
    <row r="15" spans="4:17" ht="30" customHeight="1">
      <c r="D15" s="87">
        <v>2</v>
      </c>
      <c r="E15" s="66" t="s">
        <v>169</v>
      </c>
      <c r="F15" s="6" t="s">
        <v>233</v>
      </c>
      <c r="G15" s="7">
        <v>15</v>
      </c>
      <c r="H15" s="115">
        <v>7280</v>
      </c>
      <c r="I15" s="32">
        <f t="shared" si="0"/>
        <v>7280</v>
      </c>
      <c r="J15" s="32"/>
      <c r="K15" s="32">
        <v>1000.45</v>
      </c>
      <c r="L15" s="31">
        <f t="shared" si="1"/>
        <v>6279.55</v>
      </c>
      <c r="M15" s="31"/>
      <c r="P15" s="131">
        <v>14560</v>
      </c>
      <c r="Q15" s="133">
        <f t="shared" si="2"/>
        <v>7280</v>
      </c>
    </row>
    <row r="16" spans="4:17" ht="30" customHeight="1">
      <c r="D16" s="87"/>
      <c r="E16" s="67" t="s">
        <v>222</v>
      </c>
      <c r="F16" s="6"/>
      <c r="G16" s="7"/>
      <c r="H16" s="115">
        <v>0</v>
      </c>
      <c r="I16" s="32">
        <f t="shared" si="0"/>
        <v>0</v>
      </c>
      <c r="J16" s="32"/>
      <c r="K16" s="32"/>
      <c r="L16" s="31">
        <f t="shared" si="1"/>
        <v>0</v>
      </c>
      <c r="M16" s="31"/>
      <c r="P16" s="131"/>
      <c r="Q16" s="133">
        <f t="shared" si="2"/>
        <v>0</v>
      </c>
    </row>
    <row r="17" spans="2:17" ht="30" customHeight="1">
      <c r="D17" s="87">
        <v>3</v>
      </c>
      <c r="E17" s="66" t="s">
        <v>224</v>
      </c>
      <c r="F17" s="6" t="s">
        <v>223</v>
      </c>
      <c r="G17" s="7">
        <v>15</v>
      </c>
      <c r="H17" s="115">
        <v>5200</v>
      </c>
      <c r="I17" s="32">
        <f t="shared" si="0"/>
        <v>5200</v>
      </c>
      <c r="J17" s="32"/>
      <c r="K17" s="32">
        <v>556.16</v>
      </c>
      <c r="L17" s="31">
        <f t="shared" si="1"/>
        <v>4643.84</v>
      </c>
      <c r="M17" s="31"/>
      <c r="P17" s="131">
        <v>10400</v>
      </c>
      <c r="Q17" s="133">
        <f t="shared" si="2"/>
        <v>5200</v>
      </c>
    </row>
    <row r="18" spans="2:17" ht="30" customHeight="1">
      <c r="D18" s="87"/>
      <c r="E18" s="67" t="s">
        <v>189</v>
      </c>
      <c r="F18" s="6"/>
      <c r="G18" s="7"/>
      <c r="H18" s="115">
        <v>0</v>
      </c>
      <c r="I18" s="32">
        <f t="shared" si="0"/>
        <v>0</v>
      </c>
      <c r="J18" s="32"/>
      <c r="K18" s="32"/>
      <c r="L18" s="31">
        <f t="shared" si="1"/>
        <v>0</v>
      </c>
      <c r="M18" s="31"/>
      <c r="P18" s="131"/>
      <c r="Q18" s="133">
        <f t="shared" si="2"/>
        <v>0</v>
      </c>
    </row>
    <row r="19" spans="2:17" ht="30" customHeight="1">
      <c r="D19" s="87">
        <v>4</v>
      </c>
      <c r="E19" s="66" t="s">
        <v>149</v>
      </c>
      <c r="F19" s="6" t="s">
        <v>86</v>
      </c>
      <c r="G19" s="7">
        <v>15</v>
      </c>
      <c r="H19" s="115">
        <v>2785</v>
      </c>
      <c r="I19" s="32">
        <f t="shared" si="0"/>
        <v>2785</v>
      </c>
      <c r="J19" s="32"/>
      <c r="K19" s="32">
        <v>50.27</v>
      </c>
      <c r="L19" s="31">
        <f t="shared" si="1"/>
        <v>2734.73</v>
      </c>
      <c r="M19" s="31"/>
      <c r="P19" s="131">
        <v>5570</v>
      </c>
      <c r="Q19" s="133">
        <f t="shared" si="2"/>
        <v>2785</v>
      </c>
    </row>
    <row r="20" spans="2:17" ht="30" customHeight="1">
      <c r="D20" s="87"/>
      <c r="E20" s="67" t="s">
        <v>139</v>
      </c>
      <c r="F20" s="6"/>
      <c r="G20" s="7"/>
      <c r="H20" s="115">
        <v>0</v>
      </c>
      <c r="I20" s="32">
        <f t="shared" si="0"/>
        <v>0</v>
      </c>
      <c r="J20" s="32"/>
      <c r="K20" s="32"/>
      <c r="L20" s="31">
        <f t="shared" si="1"/>
        <v>0</v>
      </c>
      <c r="M20" s="31"/>
      <c r="P20" s="131"/>
      <c r="Q20" s="133">
        <f t="shared" si="2"/>
        <v>0</v>
      </c>
    </row>
    <row r="21" spans="2:17" ht="30" customHeight="1">
      <c r="D21" s="87">
        <v>5</v>
      </c>
      <c r="E21" s="66" t="s">
        <v>231</v>
      </c>
      <c r="F21" s="6" t="s">
        <v>151</v>
      </c>
      <c r="G21" s="7">
        <v>15</v>
      </c>
      <c r="H21" s="115">
        <v>1927</v>
      </c>
      <c r="I21" s="32">
        <f t="shared" si="0"/>
        <v>1927</v>
      </c>
      <c r="J21" s="32">
        <v>79.02</v>
      </c>
      <c r="K21" s="32"/>
      <c r="L21" s="31">
        <f t="shared" si="1"/>
        <v>2006.02</v>
      </c>
      <c r="M21" s="31"/>
      <c r="P21" s="131">
        <v>3854</v>
      </c>
      <c r="Q21" s="133">
        <f t="shared" si="2"/>
        <v>1927</v>
      </c>
    </row>
    <row r="22" spans="2:17" ht="30" customHeight="1">
      <c r="D22" s="87">
        <v>6</v>
      </c>
      <c r="E22" s="66" t="s">
        <v>167</v>
      </c>
      <c r="F22" s="6" t="s">
        <v>234</v>
      </c>
      <c r="G22" s="7">
        <v>15</v>
      </c>
      <c r="H22" s="115">
        <v>2785</v>
      </c>
      <c r="I22" s="32">
        <f t="shared" si="0"/>
        <v>2785</v>
      </c>
      <c r="J22" s="32"/>
      <c r="K22" s="32">
        <v>50.27</v>
      </c>
      <c r="L22" s="31">
        <f t="shared" si="1"/>
        <v>2734.73</v>
      </c>
      <c r="M22" s="31"/>
      <c r="P22" s="131">
        <v>5570</v>
      </c>
      <c r="Q22" s="133">
        <f t="shared" si="2"/>
        <v>2785</v>
      </c>
    </row>
    <row r="23" spans="2:17" ht="30" customHeight="1">
      <c r="D23" s="87"/>
      <c r="E23" s="67" t="s">
        <v>109</v>
      </c>
      <c r="F23" s="6"/>
      <c r="G23" s="7"/>
      <c r="H23" s="115">
        <v>0</v>
      </c>
      <c r="I23" s="32">
        <f t="shared" si="0"/>
        <v>0</v>
      </c>
      <c r="J23" s="32"/>
      <c r="K23" s="32"/>
      <c r="L23" s="31">
        <f t="shared" si="1"/>
        <v>0</v>
      </c>
      <c r="M23" s="31"/>
      <c r="P23" s="131"/>
      <c r="Q23" s="133">
        <f t="shared" si="2"/>
        <v>0</v>
      </c>
    </row>
    <row r="24" spans="2:17" ht="30" customHeight="1">
      <c r="D24" s="87">
        <v>7</v>
      </c>
      <c r="E24" s="66" t="s">
        <v>114</v>
      </c>
      <c r="F24" s="6" t="s">
        <v>16</v>
      </c>
      <c r="G24" s="7">
        <v>15</v>
      </c>
      <c r="H24" s="115">
        <v>1927</v>
      </c>
      <c r="I24" s="32">
        <f t="shared" si="0"/>
        <v>1927</v>
      </c>
      <c r="J24" s="32">
        <v>79.02</v>
      </c>
      <c r="K24" s="32"/>
      <c r="L24" s="31">
        <f t="shared" si="1"/>
        <v>2006.02</v>
      </c>
      <c r="M24" s="31"/>
      <c r="P24" s="131">
        <v>3854</v>
      </c>
      <c r="Q24" s="133">
        <f t="shared" si="2"/>
        <v>1927</v>
      </c>
    </row>
    <row r="25" spans="2:17" ht="30" customHeight="1">
      <c r="D25" s="88"/>
      <c r="E25" s="77" t="s">
        <v>116</v>
      </c>
      <c r="F25" s="6"/>
      <c r="G25" s="7"/>
      <c r="H25" s="115">
        <v>0</v>
      </c>
      <c r="I25" s="32">
        <f t="shared" si="0"/>
        <v>0</v>
      </c>
      <c r="J25" s="32"/>
      <c r="K25" s="32"/>
      <c r="L25" s="31">
        <f t="shared" si="1"/>
        <v>0</v>
      </c>
      <c r="M25" s="31"/>
      <c r="P25" s="131"/>
      <c r="Q25" s="133">
        <f t="shared" si="2"/>
        <v>0</v>
      </c>
    </row>
    <row r="26" spans="2:17" ht="30" customHeight="1">
      <c r="D26" s="88">
        <v>8</v>
      </c>
      <c r="E26" s="78" t="s">
        <v>152</v>
      </c>
      <c r="F26" s="76" t="s">
        <v>16</v>
      </c>
      <c r="G26" s="7">
        <v>15</v>
      </c>
      <c r="H26" s="115">
        <v>2678</v>
      </c>
      <c r="I26" s="32">
        <f t="shared" si="0"/>
        <v>2678</v>
      </c>
      <c r="J26" s="32"/>
      <c r="K26" s="32">
        <v>38.619999999999997</v>
      </c>
      <c r="L26" s="31">
        <f t="shared" si="1"/>
        <v>2639.38</v>
      </c>
      <c r="M26" s="31"/>
      <c r="P26" s="131">
        <v>5356</v>
      </c>
      <c r="Q26" s="133">
        <f t="shared" si="2"/>
        <v>2678</v>
      </c>
    </row>
    <row r="27" spans="2:17" ht="30" customHeight="1">
      <c r="D27" s="88"/>
      <c r="E27" s="75" t="s">
        <v>153</v>
      </c>
      <c r="F27" s="79"/>
      <c r="G27" s="7"/>
      <c r="H27" s="115">
        <v>0</v>
      </c>
      <c r="I27" s="32">
        <f t="shared" si="0"/>
        <v>0</v>
      </c>
      <c r="J27" s="32"/>
      <c r="K27" s="32"/>
      <c r="L27" s="31">
        <f t="shared" si="1"/>
        <v>0</v>
      </c>
      <c r="M27" s="31"/>
      <c r="P27" s="131"/>
      <c r="Q27" s="133">
        <f t="shared" si="2"/>
        <v>0</v>
      </c>
    </row>
    <row r="28" spans="2:17" ht="30" customHeight="1">
      <c r="D28" s="88">
        <v>9</v>
      </c>
      <c r="E28" s="80" t="s">
        <v>66</v>
      </c>
      <c r="F28" s="79" t="s">
        <v>36</v>
      </c>
      <c r="G28" s="7">
        <v>15</v>
      </c>
      <c r="H28" s="115">
        <v>1975</v>
      </c>
      <c r="I28" s="32">
        <f t="shared" si="0"/>
        <v>1975</v>
      </c>
      <c r="J28" s="32">
        <v>75.94</v>
      </c>
      <c r="K28" s="32"/>
      <c r="L28" s="31">
        <f t="shared" si="1"/>
        <v>2050.94</v>
      </c>
      <c r="M28" s="31"/>
      <c r="P28" s="131">
        <v>3950</v>
      </c>
      <c r="Q28" s="133">
        <f t="shared" si="2"/>
        <v>1975</v>
      </c>
    </row>
    <row r="29" spans="2:17" ht="30" customHeight="1">
      <c r="D29" s="88">
        <v>10</v>
      </c>
      <c r="E29" s="80" t="s">
        <v>154</v>
      </c>
      <c r="F29" s="79" t="s">
        <v>36</v>
      </c>
      <c r="G29" s="7">
        <v>15</v>
      </c>
      <c r="H29" s="115">
        <v>1975</v>
      </c>
      <c r="I29" s="32">
        <f t="shared" si="0"/>
        <v>1975</v>
      </c>
      <c r="J29" s="32">
        <v>75.94</v>
      </c>
      <c r="K29" s="32"/>
      <c r="L29" s="31">
        <f t="shared" si="1"/>
        <v>2050.94</v>
      </c>
      <c r="M29" s="31"/>
      <c r="P29" s="131">
        <v>3950</v>
      </c>
      <c r="Q29" s="133">
        <f t="shared" si="2"/>
        <v>1975</v>
      </c>
    </row>
    <row r="30" spans="2:17" ht="30" customHeight="1">
      <c r="D30" s="157"/>
      <c r="E30" s="158"/>
      <c r="F30" s="159"/>
      <c r="G30" s="61"/>
      <c r="H30" s="140"/>
      <c r="I30" s="56"/>
      <c r="J30" s="56"/>
      <c r="K30" s="56"/>
      <c r="L30" s="155"/>
      <c r="M30" s="155"/>
      <c r="P30" s="131"/>
      <c r="Q30" s="133"/>
    </row>
    <row r="31" spans="2:17" ht="30" customHeight="1">
      <c r="B31" s="160"/>
      <c r="C31" s="160"/>
      <c r="D31" s="226" t="s">
        <v>12</v>
      </c>
      <c r="E31" s="226"/>
      <c r="F31" s="226"/>
      <c r="G31" s="226"/>
      <c r="H31" s="226"/>
      <c r="I31" s="226"/>
      <c r="J31" s="226"/>
      <c r="K31" s="226"/>
      <c r="L31" s="226"/>
      <c r="M31" s="226"/>
      <c r="P31" s="131"/>
      <c r="Q31" s="133"/>
    </row>
    <row r="32" spans="2:17" ht="30" customHeight="1">
      <c r="B32" s="160"/>
      <c r="C32" s="160"/>
      <c r="D32" s="226" t="s">
        <v>272</v>
      </c>
      <c r="E32" s="226"/>
      <c r="F32" s="226"/>
      <c r="G32" s="226"/>
      <c r="H32" s="226"/>
      <c r="I32" s="226"/>
      <c r="J32" s="226"/>
      <c r="K32" s="226"/>
      <c r="L32" s="226"/>
      <c r="M32" s="226"/>
      <c r="P32" s="131"/>
      <c r="Q32" s="133"/>
    </row>
    <row r="33" spans="2:17" ht="30" customHeight="1">
      <c r="B33" s="160"/>
      <c r="C33" s="160"/>
      <c r="D33" s="232" t="s">
        <v>264</v>
      </c>
      <c r="E33" s="232"/>
      <c r="F33" s="232"/>
      <c r="G33" s="232"/>
      <c r="H33" s="232"/>
      <c r="I33" s="232"/>
      <c r="J33" s="232"/>
      <c r="K33" s="232"/>
      <c r="L33" s="232"/>
      <c r="M33" s="232"/>
      <c r="P33" s="131"/>
      <c r="Q33" s="133"/>
    </row>
    <row r="34" spans="2:17" ht="30" customHeight="1">
      <c r="B34" s="160"/>
      <c r="C34" s="160"/>
      <c r="D34" s="232" t="s">
        <v>255</v>
      </c>
      <c r="E34" s="232"/>
      <c r="F34" s="232"/>
      <c r="G34" s="232"/>
      <c r="H34" s="232"/>
      <c r="I34" s="232"/>
      <c r="J34" s="232"/>
      <c r="K34" s="232"/>
      <c r="L34" s="232"/>
      <c r="M34" s="232"/>
      <c r="P34" s="131"/>
      <c r="Q34" s="133"/>
    </row>
    <row r="35" spans="2:17" ht="21.95" customHeight="1">
      <c r="B35" s="160"/>
      <c r="C35" s="160"/>
      <c r="D35" s="125"/>
      <c r="E35" s="125"/>
      <c r="F35" s="125"/>
      <c r="G35" s="117" t="s">
        <v>4</v>
      </c>
      <c r="H35" s="234" t="s">
        <v>0</v>
      </c>
      <c r="I35" s="235"/>
      <c r="J35" s="236"/>
      <c r="K35" s="120"/>
      <c r="L35" s="117"/>
      <c r="M35" s="118"/>
      <c r="P35" s="131"/>
      <c r="Q35" s="133"/>
    </row>
    <row r="36" spans="2:17" ht="18.75" customHeight="1">
      <c r="B36" s="160"/>
      <c r="C36" s="160"/>
      <c r="D36" s="117" t="s">
        <v>3</v>
      </c>
      <c r="E36" s="117"/>
      <c r="F36" s="117"/>
      <c r="G36" s="122" t="s">
        <v>5</v>
      </c>
      <c r="H36" s="119" t="s">
        <v>1</v>
      </c>
      <c r="I36" s="119" t="s">
        <v>254</v>
      </c>
      <c r="J36" s="119" t="s">
        <v>258</v>
      </c>
      <c r="K36" s="119"/>
      <c r="L36" s="117" t="s">
        <v>257</v>
      </c>
      <c r="M36" s="121"/>
      <c r="P36" s="131"/>
      <c r="Q36" s="133"/>
    </row>
    <row r="37" spans="2:17" ht="21.95" customHeight="1">
      <c r="B37" s="160"/>
      <c r="C37" s="160"/>
      <c r="D37" s="118"/>
      <c r="E37" s="123"/>
      <c r="F37" s="123" t="s">
        <v>10</v>
      </c>
      <c r="G37" s="117"/>
      <c r="H37" s="117" t="s">
        <v>7</v>
      </c>
      <c r="I37" s="117" t="s">
        <v>257</v>
      </c>
      <c r="J37" s="117" t="s">
        <v>259</v>
      </c>
      <c r="K37" s="117" t="s">
        <v>260</v>
      </c>
      <c r="L37" s="117" t="s">
        <v>265</v>
      </c>
      <c r="M37" s="119" t="s">
        <v>268</v>
      </c>
      <c r="P37" s="131"/>
      <c r="Q37" s="133"/>
    </row>
    <row r="38" spans="2:17" ht="21.95" customHeight="1">
      <c r="B38" s="160"/>
      <c r="C38" s="160"/>
      <c r="D38" s="117"/>
      <c r="E38" s="123" t="s">
        <v>93</v>
      </c>
      <c r="F38" s="123" t="s">
        <v>9</v>
      </c>
      <c r="G38" s="119"/>
      <c r="H38" s="119"/>
      <c r="I38" s="119"/>
      <c r="J38" s="119"/>
      <c r="K38" s="124"/>
      <c r="L38" s="119"/>
      <c r="M38" s="119"/>
      <c r="P38" s="131"/>
      <c r="Q38" s="133"/>
    </row>
    <row r="39" spans="2:17" ht="30" customHeight="1">
      <c r="D39" s="161"/>
      <c r="E39" s="162" t="s">
        <v>158</v>
      </c>
      <c r="F39" s="62"/>
      <c r="G39" s="153"/>
      <c r="H39" s="163">
        <v>0</v>
      </c>
      <c r="I39" s="164">
        <f t="shared" si="0"/>
        <v>0</v>
      </c>
      <c r="J39" s="164"/>
      <c r="K39" s="164"/>
      <c r="L39" s="154">
        <f t="shared" si="1"/>
        <v>0</v>
      </c>
      <c r="M39" s="154"/>
      <c r="P39" s="131"/>
      <c r="Q39" s="133">
        <f t="shared" si="2"/>
        <v>0</v>
      </c>
    </row>
    <row r="40" spans="2:17" ht="30" customHeight="1">
      <c r="D40" s="87">
        <v>11</v>
      </c>
      <c r="E40" s="66" t="s">
        <v>161</v>
      </c>
      <c r="F40" s="6" t="s">
        <v>160</v>
      </c>
      <c r="G40" s="7">
        <v>15</v>
      </c>
      <c r="H40" s="115">
        <v>2896</v>
      </c>
      <c r="I40" s="32">
        <f t="shared" si="0"/>
        <v>2896</v>
      </c>
      <c r="J40" s="32"/>
      <c r="K40" s="32">
        <v>62.34</v>
      </c>
      <c r="L40" s="31">
        <f t="shared" si="1"/>
        <v>2833.66</v>
      </c>
      <c r="M40" s="31"/>
      <c r="P40" s="131">
        <v>5792</v>
      </c>
      <c r="Q40" s="133">
        <f t="shared" si="2"/>
        <v>2896</v>
      </c>
    </row>
    <row r="41" spans="2:17" ht="30" customHeight="1">
      <c r="D41" s="87">
        <v>12</v>
      </c>
      <c r="E41" s="68" t="s">
        <v>210</v>
      </c>
      <c r="F41" s="6" t="s">
        <v>208</v>
      </c>
      <c r="G41" s="7">
        <v>15</v>
      </c>
      <c r="H41" s="115">
        <v>1975</v>
      </c>
      <c r="I41" s="32">
        <f t="shared" si="0"/>
        <v>1975</v>
      </c>
      <c r="J41" s="32">
        <v>75.94</v>
      </c>
      <c r="K41" s="32"/>
      <c r="L41" s="31">
        <f t="shared" si="1"/>
        <v>2050.94</v>
      </c>
      <c r="M41" s="31"/>
      <c r="P41" s="131">
        <v>3950</v>
      </c>
      <c r="Q41" s="133">
        <f t="shared" si="2"/>
        <v>1975</v>
      </c>
    </row>
    <row r="42" spans="2:17" ht="30" customHeight="1">
      <c r="D42" s="87">
        <v>13</v>
      </c>
      <c r="E42" s="68" t="s">
        <v>211</v>
      </c>
      <c r="F42" s="6" t="s">
        <v>36</v>
      </c>
      <c r="G42" s="7">
        <v>15</v>
      </c>
      <c r="H42" s="115">
        <v>2678</v>
      </c>
      <c r="I42" s="32">
        <f t="shared" si="0"/>
        <v>2678</v>
      </c>
      <c r="J42" s="32"/>
      <c r="K42" s="32">
        <v>38.619999999999997</v>
      </c>
      <c r="L42" s="31">
        <f t="shared" si="1"/>
        <v>2639.38</v>
      </c>
      <c r="M42" s="31"/>
      <c r="P42" s="131">
        <v>5356</v>
      </c>
      <c r="Q42" s="133">
        <f t="shared" si="2"/>
        <v>2678</v>
      </c>
    </row>
    <row r="43" spans="2:17" ht="30" customHeight="1">
      <c r="D43" s="87">
        <v>14</v>
      </c>
      <c r="E43" s="66" t="s">
        <v>105</v>
      </c>
      <c r="F43" s="6" t="s">
        <v>65</v>
      </c>
      <c r="G43" s="7">
        <v>15</v>
      </c>
      <c r="H43" s="115">
        <v>2085</v>
      </c>
      <c r="I43" s="32">
        <f t="shared" si="0"/>
        <v>2085</v>
      </c>
      <c r="J43" s="32">
        <v>68.900000000000006</v>
      </c>
      <c r="K43" s="32"/>
      <c r="L43" s="31">
        <f t="shared" si="1"/>
        <v>2153.9</v>
      </c>
      <c r="M43" s="31"/>
      <c r="P43" s="131">
        <v>4170</v>
      </c>
      <c r="Q43" s="133">
        <f t="shared" si="2"/>
        <v>2085</v>
      </c>
    </row>
    <row r="44" spans="2:17" ht="30" customHeight="1">
      <c r="D44" s="87">
        <v>15</v>
      </c>
      <c r="E44" s="66" t="s">
        <v>124</v>
      </c>
      <c r="F44" s="6" t="s">
        <v>36</v>
      </c>
      <c r="G44" s="7">
        <v>15</v>
      </c>
      <c r="H44" s="115">
        <v>2085</v>
      </c>
      <c r="I44" s="32">
        <f t="shared" si="0"/>
        <v>2085</v>
      </c>
      <c r="J44" s="32">
        <v>68.900000000000006</v>
      </c>
      <c r="K44" s="32"/>
      <c r="L44" s="31">
        <f t="shared" si="1"/>
        <v>2153.9</v>
      </c>
      <c r="M44" s="31"/>
      <c r="P44" s="131">
        <v>4170</v>
      </c>
      <c r="Q44" s="133">
        <f t="shared" si="2"/>
        <v>2085</v>
      </c>
    </row>
    <row r="45" spans="2:17" ht="30" customHeight="1">
      <c r="D45" s="87">
        <v>16</v>
      </c>
      <c r="E45" s="66" t="s">
        <v>106</v>
      </c>
      <c r="F45" s="6" t="s">
        <v>65</v>
      </c>
      <c r="G45" s="7">
        <v>15</v>
      </c>
      <c r="H45" s="115">
        <v>2085</v>
      </c>
      <c r="I45" s="32">
        <f t="shared" si="0"/>
        <v>2085</v>
      </c>
      <c r="J45" s="32">
        <v>68.900000000000006</v>
      </c>
      <c r="K45" s="32"/>
      <c r="L45" s="31">
        <f t="shared" si="1"/>
        <v>2153.9</v>
      </c>
      <c r="M45" s="31"/>
      <c r="P45" s="131">
        <v>4170</v>
      </c>
      <c r="Q45" s="133">
        <f t="shared" si="2"/>
        <v>2085</v>
      </c>
    </row>
    <row r="46" spans="2:17" ht="30" customHeight="1">
      <c r="D46" s="87">
        <v>17</v>
      </c>
      <c r="E46" s="66" t="s">
        <v>162</v>
      </c>
      <c r="F46" s="6" t="s">
        <v>36</v>
      </c>
      <c r="G46" s="7">
        <v>15</v>
      </c>
      <c r="H46" s="115">
        <v>2085</v>
      </c>
      <c r="I46" s="32">
        <f t="shared" si="0"/>
        <v>2085</v>
      </c>
      <c r="J46" s="32">
        <v>68.900000000000006</v>
      </c>
      <c r="K46" s="32"/>
      <c r="L46" s="31">
        <f t="shared" si="1"/>
        <v>2153.9</v>
      </c>
      <c r="M46" s="31"/>
      <c r="P46" s="131">
        <v>4170</v>
      </c>
      <c r="Q46" s="133">
        <f t="shared" si="2"/>
        <v>2085</v>
      </c>
    </row>
    <row r="47" spans="2:17" ht="30" customHeight="1">
      <c r="D47" s="87">
        <v>18</v>
      </c>
      <c r="E47" s="66" t="s">
        <v>131</v>
      </c>
      <c r="F47" s="6" t="s">
        <v>36</v>
      </c>
      <c r="G47" s="7">
        <v>15</v>
      </c>
      <c r="H47" s="115">
        <v>2896</v>
      </c>
      <c r="I47" s="32">
        <f t="shared" si="0"/>
        <v>2896</v>
      </c>
      <c r="J47" s="32"/>
      <c r="K47" s="32">
        <v>62.34</v>
      </c>
      <c r="L47" s="31">
        <f t="shared" si="1"/>
        <v>2833.66</v>
      </c>
      <c r="M47" s="31"/>
      <c r="P47" s="131">
        <v>5792</v>
      </c>
      <c r="Q47" s="133">
        <f t="shared" si="2"/>
        <v>2896</v>
      </c>
    </row>
    <row r="48" spans="2:17" ht="30" customHeight="1">
      <c r="D48" s="87">
        <v>19</v>
      </c>
      <c r="E48" s="66" t="s">
        <v>163</v>
      </c>
      <c r="F48" s="6" t="s">
        <v>36</v>
      </c>
      <c r="G48" s="7">
        <v>15</v>
      </c>
      <c r="H48" s="115">
        <v>1900</v>
      </c>
      <c r="I48" s="32">
        <f t="shared" si="0"/>
        <v>1900</v>
      </c>
      <c r="J48" s="32">
        <v>80.739999999999995</v>
      </c>
      <c r="K48" s="32"/>
      <c r="L48" s="31">
        <f t="shared" si="1"/>
        <v>1980.74</v>
      </c>
      <c r="M48" s="31"/>
      <c r="P48" s="131">
        <v>3800</v>
      </c>
      <c r="Q48" s="133">
        <f t="shared" si="2"/>
        <v>1900</v>
      </c>
    </row>
    <row r="49" spans="2:239" ht="30" customHeight="1">
      <c r="D49" s="87">
        <v>20</v>
      </c>
      <c r="E49" s="66" t="s">
        <v>159</v>
      </c>
      <c r="F49" s="6" t="s">
        <v>36</v>
      </c>
      <c r="G49" s="7">
        <v>15</v>
      </c>
      <c r="H49" s="115">
        <v>2172</v>
      </c>
      <c r="I49" s="32">
        <f t="shared" si="0"/>
        <v>2172</v>
      </c>
      <c r="J49" s="32">
        <v>60.34</v>
      </c>
      <c r="K49" s="32"/>
      <c r="L49" s="31">
        <f t="shared" si="1"/>
        <v>2232.34</v>
      </c>
      <c r="M49" s="31"/>
      <c r="P49" s="131">
        <v>4344</v>
      </c>
      <c r="Q49" s="133">
        <f t="shared" si="2"/>
        <v>2172</v>
      </c>
    </row>
    <row r="50" spans="2:239" ht="30" customHeight="1">
      <c r="D50" s="87">
        <v>21</v>
      </c>
      <c r="E50" s="68" t="s">
        <v>230</v>
      </c>
      <c r="F50" s="6" t="s">
        <v>36</v>
      </c>
      <c r="G50" s="7">
        <v>15</v>
      </c>
      <c r="H50" s="115">
        <v>1964</v>
      </c>
      <c r="I50" s="32">
        <f t="shared" si="0"/>
        <v>1964</v>
      </c>
      <c r="J50" s="32">
        <v>76.650000000000006</v>
      </c>
      <c r="K50" s="32"/>
      <c r="L50" s="31">
        <f t="shared" si="1"/>
        <v>2040.65</v>
      </c>
      <c r="M50" s="31"/>
      <c r="P50" s="131">
        <v>3928</v>
      </c>
      <c r="Q50" s="133">
        <f t="shared" si="2"/>
        <v>1964</v>
      </c>
    </row>
    <row r="51" spans="2:239" ht="30" customHeight="1">
      <c r="D51" s="87">
        <v>22</v>
      </c>
      <c r="E51" s="66" t="s">
        <v>157</v>
      </c>
      <c r="F51" s="6" t="s">
        <v>36</v>
      </c>
      <c r="G51" s="7">
        <v>15</v>
      </c>
      <c r="H51" s="115">
        <v>1964</v>
      </c>
      <c r="I51" s="32">
        <f t="shared" si="0"/>
        <v>1964</v>
      </c>
      <c r="J51" s="32">
        <v>76.650000000000006</v>
      </c>
      <c r="K51" s="32"/>
      <c r="L51" s="31">
        <f t="shared" si="1"/>
        <v>2040.65</v>
      </c>
      <c r="M51" s="31"/>
      <c r="P51" s="131">
        <v>3928</v>
      </c>
      <c r="Q51" s="133">
        <f t="shared" si="2"/>
        <v>1964</v>
      </c>
    </row>
    <row r="52" spans="2:239" ht="30" customHeight="1">
      <c r="B52" s="22"/>
      <c r="C52" s="81"/>
      <c r="D52" s="87">
        <v>23</v>
      </c>
      <c r="E52" s="69" t="s">
        <v>171</v>
      </c>
      <c r="F52" s="6" t="s">
        <v>42</v>
      </c>
      <c r="G52" s="7">
        <v>15</v>
      </c>
      <c r="H52" s="115">
        <v>2719</v>
      </c>
      <c r="I52" s="32">
        <f t="shared" si="0"/>
        <v>2719</v>
      </c>
      <c r="J52" s="32"/>
      <c r="K52" s="32">
        <v>43.09</v>
      </c>
      <c r="L52" s="31">
        <f t="shared" si="1"/>
        <v>2675.91</v>
      </c>
      <c r="M52" s="31"/>
      <c r="N52" s="136"/>
      <c r="O52" s="134"/>
      <c r="P52" s="135">
        <v>5438</v>
      </c>
      <c r="Q52" s="133">
        <f t="shared" si="2"/>
        <v>2719</v>
      </c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8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  <c r="GY52" s="22"/>
      <c r="GZ52" s="22"/>
      <c r="HA52" s="22"/>
      <c r="HB52" s="22"/>
      <c r="HC52" s="22"/>
      <c r="HD52" s="22"/>
      <c r="HE52" s="22"/>
      <c r="HF52" s="22"/>
      <c r="HG52" s="22"/>
      <c r="HH52" s="22"/>
      <c r="HI52" s="22"/>
      <c r="HJ52" s="22"/>
      <c r="HK52" s="22"/>
      <c r="HL52" s="22"/>
      <c r="HM52" s="22"/>
      <c r="HN52" s="22"/>
      <c r="HO52" s="22"/>
      <c r="HP52" s="22"/>
      <c r="HQ52" s="22"/>
      <c r="HR52" s="22"/>
      <c r="HS52" s="22"/>
      <c r="HT52" s="22"/>
      <c r="HU52" s="22"/>
      <c r="HV52" s="22"/>
      <c r="HW52" s="22"/>
      <c r="HX52" s="22"/>
      <c r="HY52" s="22"/>
      <c r="HZ52" s="22"/>
      <c r="IA52" s="22"/>
      <c r="IB52" s="22"/>
      <c r="IC52" s="22"/>
      <c r="ID52" s="22"/>
      <c r="IE52" s="22"/>
    </row>
    <row r="53" spans="2:239" ht="30" customHeight="1">
      <c r="D53" s="87">
        <v>24</v>
      </c>
      <c r="E53" s="66" t="s">
        <v>128</v>
      </c>
      <c r="F53" s="6" t="s">
        <v>40</v>
      </c>
      <c r="G53" s="7">
        <v>15</v>
      </c>
      <c r="H53" s="115">
        <v>1407</v>
      </c>
      <c r="I53" s="32">
        <f t="shared" si="0"/>
        <v>1407</v>
      </c>
      <c r="J53" s="32">
        <v>124.38</v>
      </c>
      <c r="K53" s="32"/>
      <c r="L53" s="31">
        <f t="shared" si="1"/>
        <v>1531.38</v>
      </c>
      <c r="M53" s="31"/>
      <c r="O53" s="73"/>
      <c r="P53" s="132">
        <v>2814</v>
      </c>
      <c r="Q53" s="133">
        <f t="shared" si="2"/>
        <v>1407</v>
      </c>
    </row>
    <row r="54" spans="2:239" ht="30" customHeight="1">
      <c r="D54" s="87">
        <v>25</v>
      </c>
      <c r="E54" s="66" t="s">
        <v>129</v>
      </c>
      <c r="F54" s="6" t="s">
        <v>40</v>
      </c>
      <c r="G54" s="7">
        <v>15</v>
      </c>
      <c r="H54" s="115">
        <v>1407</v>
      </c>
      <c r="I54" s="32">
        <f t="shared" si="0"/>
        <v>1407</v>
      </c>
      <c r="J54" s="32">
        <v>124.38</v>
      </c>
      <c r="K54" s="32"/>
      <c r="L54" s="31">
        <f t="shared" si="1"/>
        <v>1531.38</v>
      </c>
      <c r="M54" s="31"/>
      <c r="P54" s="131">
        <v>2814</v>
      </c>
      <c r="Q54" s="133">
        <f t="shared" si="2"/>
        <v>1407</v>
      </c>
    </row>
    <row r="55" spans="2:239" ht="30" customHeight="1">
      <c r="D55" s="87">
        <v>26</v>
      </c>
      <c r="E55" s="66" t="s">
        <v>67</v>
      </c>
      <c r="F55" s="6" t="s">
        <v>115</v>
      </c>
      <c r="G55" s="7">
        <v>15</v>
      </c>
      <c r="H55" s="115">
        <v>1668</v>
      </c>
      <c r="I55" s="32">
        <f t="shared" si="0"/>
        <v>1668</v>
      </c>
      <c r="J55" s="32">
        <v>107.67</v>
      </c>
      <c r="K55" s="32"/>
      <c r="L55" s="31">
        <f t="shared" si="1"/>
        <v>1775.67</v>
      </c>
      <c r="M55" s="31"/>
      <c r="P55" s="131">
        <v>3336</v>
      </c>
      <c r="Q55" s="133">
        <f t="shared" si="2"/>
        <v>1668</v>
      </c>
    </row>
    <row r="56" spans="2:239" ht="30" customHeight="1">
      <c r="D56" s="87">
        <v>27</v>
      </c>
      <c r="E56" s="66" t="s">
        <v>172</v>
      </c>
      <c r="F56" s="6" t="s">
        <v>173</v>
      </c>
      <c r="G56" s="7">
        <v>15</v>
      </c>
      <c r="H56" s="138">
        <v>2085</v>
      </c>
      <c r="I56" s="32">
        <f t="shared" si="0"/>
        <v>2085</v>
      </c>
      <c r="J56" s="32">
        <v>68.900000000000006</v>
      </c>
      <c r="K56" s="32"/>
      <c r="L56" s="31">
        <f t="shared" si="1"/>
        <v>2153.9</v>
      </c>
      <c r="M56" s="31"/>
      <c r="P56" s="131">
        <v>4170</v>
      </c>
      <c r="Q56" s="133">
        <f t="shared" si="2"/>
        <v>2085</v>
      </c>
    </row>
    <row r="57" spans="2:239" ht="30" customHeight="1">
      <c r="D57" s="87">
        <v>28</v>
      </c>
      <c r="E57" s="66" t="s">
        <v>238</v>
      </c>
      <c r="F57" s="6" t="s">
        <v>235</v>
      </c>
      <c r="G57" s="7"/>
      <c r="H57" s="139">
        <v>1914</v>
      </c>
      <c r="I57" s="32">
        <f t="shared" si="0"/>
        <v>1914</v>
      </c>
      <c r="J57" s="32">
        <v>79.849999999999994</v>
      </c>
      <c r="K57" s="32"/>
      <c r="L57" s="31">
        <f t="shared" si="1"/>
        <v>1993.85</v>
      </c>
      <c r="M57" s="31"/>
      <c r="P57" s="131">
        <v>3828</v>
      </c>
      <c r="Q57" s="133">
        <f t="shared" si="2"/>
        <v>1914</v>
      </c>
    </row>
    <row r="58" spans="2:239" ht="30" customHeight="1">
      <c r="D58" s="87"/>
      <c r="E58" s="66"/>
      <c r="F58" s="6"/>
      <c r="G58" s="7"/>
      <c r="H58" s="170"/>
      <c r="I58" s="32"/>
      <c r="J58" s="32"/>
      <c r="K58" s="32"/>
      <c r="L58" s="31"/>
      <c r="M58" s="31"/>
      <c r="P58" s="131"/>
      <c r="Q58" s="133"/>
    </row>
    <row r="59" spans="2:239" ht="21.95" customHeight="1">
      <c r="D59" s="226" t="s">
        <v>12</v>
      </c>
      <c r="E59" s="226"/>
      <c r="F59" s="226"/>
      <c r="G59" s="226"/>
      <c r="H59" s="226"/>
      <c r="I59" s="226"/>
      <c r="J59" s="226"/>
      <c r="K59" s="226"/>
      <c r="L59" s="226"/>
      <c r="M59" s="226"/>
      <c r="P59" s="131"/>
      <c r="Q59" s="133"/>
    </row>
    <row r="60" spans="2:239" ht="21.95" customHeight="1">
      <c r="D60" s="226" t="s">
        <v>272</v>
      </c>
      <c r="E60" s="226"/>
      <c r="F60" s="226"/>
      <c r="G60" s="226"/>
      <c r="H60" s="226"/>
      <c r="I60" s="226"/>
      <c r="J60" s="226"/>
      <c r="K60" s="226"/>
      <c r="L60" s="226"/>
      <c r="M60" s="226"/>
      <c r="P60" s="131"/>
      <c r="Q60" s="133"/>
    </row>
    <row r="61" spans="2:239" ht="21.95" customHeight="1">
      <c r="D61" s="232" t="s">
        <v>264</v>
      </c>
      <c r="E61" s="232"/>
      <c r="F61" s="232"/>
      <c r="G61" s="232"/>
      <c r="H61" s="232"/>
      <c r="I61" s="232"/>
      <c r="J61" s="232"/>
      <c r="K61" s="232"/>
      <c r="L61" s="232"/>
      <c r="M61" s="232"/>
      <c r="P61" s="131"/>
      <c r="Q61" s="133"/>
    </row>
    <row r="62" spans="2:239" ht="21.95" customHeight="1">
      <c r="D62" s="232" t="s">
        <v>255</v>
      </c>
      <c r="E62" s="232"/>
      <c r="F62" s="232"/>
      <c r="G62" s="232"/>
      <c r="H62" s="232"/>
      <c r="I62" s="232"/>
      <c r="J62" s="232"/>
      <c r="K62" s="232"/>
      <c r="L62" s="232"/>
      <c r="M62" s="232"/>
      <c r="P62" s="131"/>
      <c r="Q62" s="133"/>
    </row>
    <row r="63" spans="2:239" ht="24" customHeight="1">
      <c r="D63" s="125"/>
      <c r="E63" s="125"/>
      <c r="F63" s="125"/>
      <c r="G63" s="117" t="s">
        <v>4</v>
      </c>
      <c r="H63" s="234" t="s">
        <v>0</v>
      </c>
      <c r="I63" s="235"/>
      <c r="J63" s="236"/>
      <c r="K63" s="120"/>
      <c r="L63" s="117"/>
      <c r="M63" s="118"/>
      <c r="P63" s="131"/>
      <c r="Q63" s="133"/>
    </row>
    <row r="64" spans="2:239" ht="27.75" customHeight="1">
      <c r="D64" s="117" t="s">
        <v>3</v>
      </c>
      <c r="E64" s="117"/>
      <c r="F64" s="117"/>
      <c r="G64" s="122" t="s">
        <v>5</v>
      </c>
      <c r="H64" s="119" t="s">
        <v>1</v>
      </c>
      <c r="I64" s="119" t="s">
        <v>254</v>
      </c>
      <c r="J64" s="119" t="s">
        <v>258</v>
      </c>
      <c r="K64" s="119"/>
      <c r="L64" s="117" t="s">
        <v>257</v>
      </c>
      <c r="M64" s="121"/>
      <c r="P64" s="131"/>
      <c r="Q64" s="133"/>
    </row>
    <row r="65" spans="4:17" ht="19.5" customHeight="1">
      <c r="D65" s="118"/>
      <c r="E65" s="123"/>
      <c r="F65" s="123" t="s">
        <v>10</v>
      </c>
      <c r="G65" s="117"/>
      <c r="H65" s="117" t="s">
        <v>7</v>
      </c>
      <c r="I65" s="117" t="s">
        <v>257</v>
      </c>
      <c r="J65" s="117" t="s">
        <v>259</v>
      </c>
      <c r="K65" s="117" t="s">
        <v>260</v>
      </c>
      <c r="L65" s="117" t="s">
        <v>265</v>
      </c>
      <c r="M65" s="119" t="s">
        <v>268</v>
      </c>
      <c r="P65" s="131"/>
      <c r="Q65" s="133"/>
    </row>
    <row r="66" spans="4:17" ht="22.5" customHeight="1">
      <c r="D66" s="117"/>
      <c r="E66" s="123" t="s">
        <v>93</v>
      </c>
      <c r="F66" s="123" t="s">
        <v>9</v>
      </c>
      <c r="G66" s="119"/>
      <c r="H66" s="119"/>
      <c r="I66" s="119"/>
      <c r="J66" s="119"/>
      <c r="K66" s="124"/>
      <c r="L66" s="119"/>
      <c r="M66" s="119"/>
      <c r="P66" s="131"/>
      <c r="Q66" s="133"/>
    </row>
    <row r="67" spans="4:17" ht="21.95" customHeight="1">
      <c r="D67" s="87"/>
      <c r="E67" s="67" t="s">
        <v>68</v>
      </c>
      <c r="F67" s="6"/>
      <c r="G67" s="7"/>
      <c r="H67" s="115">
        <v>0</v>
      </c>
      <c r="I67" s="32">
        <f t="shared" si="0"/>
        <v>0</v>
      </c>
      <c r="J67" s="32"/>
      <c r="K67" s="32"/>
      <c r="L67" s="31">
        <f t="shared" si="1"/>
        <v>0</v>
      </c>
      <c r="M67" s="31"/>
      <c r="P67" s="131"/>
      <c r="Q67" s="133">
        <f t="shared" si="2"/>
        <v>0</v>
      </c>
    </row>
    <row r="68" spans="4:17" ht="21.95" customHeight="1">
      <c r="D68" s="59">
        <v>29</v>
      </c>
      <c r="E68" s="70" t="s">
        <v>107</v>
      </c>
      <c r="F68" s="60" t="s">
        <v>108</v>
      </c>
      <c r="G68" s="61">
        <v>15</v>
      </c>
      <c r="H68" s="140">
        <v>1969</v>
      </c>
      <c r="I68" s="32">
        <f t="shared" si="0"/>
        <v>1969</v>
      </c>
      <c r="J68" s="32">
        <v>76.33</v>
      </c>
      <c r="K68" s="32"/>
      <c r="L68" s="31">
        <f t="shared" si="1"/>
        <v>2045.33</v>
      </c>
      <c r="M68" s="31"/>
      <c r="P68" s="131">
        <v>3938</v>
      </c>
      <c r="Q68" s="133">
        <f t="shared" si="2"/>
        <v>1969</v>
      </c>
    </row>
    <row r="69" spans="4:17" ht="21.95" customHeight="1">
      <c r="D69" s="5"/>
      <c r="E69" s="67" t="s">
        <v>53</v>
      </c>
      <c r="F69" s="6"/>
      <c r="G69" s="7"/>
      <c r="H69" s="115">
        <v>0</v>
      </c>
      <c r="I69" s="32">
        <f t="shared" si="0"/>
        <v>0</v>
      </c>
      <c r="J69" s="32"/>
      <c r="K69" s="32"/>
      <c r="L69" s="31">
        <f t="shared" si="1"/>
        <v>0</v>
      </c>
      <c r="M69" s="31"/>
      <c r="P69" s="131"/>
      <c r="Q69" s="133">
        <f t="shared" si="2"/>
        <v>0</v>
      </c>
    </row>
    <row r="70" spans="4:17" ht="21.95" customHeight="1">
      <c r="D70" s="5">
        <v>30</v>
      </c>
      <c r="E70" s="66" t="s">
        <v>126</v>
      </c>
      <c r="F70" s="6" t="s">
        <v>40</v>
      </c>
      <c r="G70" s="7">
        <v>15</v>
      </c>
      <c r="H70" s="115">
        <v>662</v>
      </c>
      <c r="I70" s="32">
        <f t="shared" si="0"/>
        <v>662</v>
      </c>
      <c r="J70" s="32">
        <v>172.26</v>
      </c>
      <c r="K70" s="32"/>
      <c r="L70" s="31">
        <f t="shared" si="1"/>
        <v>834.26</v>
      </c>
      <c r="M70" s="31"/>
      <c r="P70" s="131">
        <v>1324</v>
      </c>
      <c r="Q70" s="133">
        <f t="shared" si="2"/>
        <v>662</v>
      </c>
    </row>
    <row r="71" spans="4:17" ht="30" customHeight="1">
      <c r="D71" s="5">
        <v>31</v>
      </c>
      <c r="E71" s="66" t="s">
        <v>218</v>
      </c>
      <c r="F71" s="6" t="s">
        <v>40</v>
      </c>
      <c r="G71" s="7">
        <v>15</v>
      </c>
      <c r="H71" s="115">
        <v>662</v>
      </c>
      <c r="I71" s="32">
        <f t="shared" si="0"/>
        <v>662</v>
      </c>
      <c r="J71" s="32">
        <v>172.26</v>
      </c>
      <c r="K71" s="32"/>
      <c r="L71" s="31">
        <f t="shared" si="1"/>
        <v>834.26</v>
      </c>
      <c r="M71" s="31"/>
      <c r="P71" s="131">
        <v>1324</v>
      </c>
      <c r="Q71" s="133">
        <f t="shared" si="2"/>
        <v>662</v>
      </c>
    </row>
    <row r="72" spans="4:17" ht="30" customHeight="1">
      <c r="D72" s="5">
        <v>32</v>
      </c>
      <c r="E72" s="66" t="s">
        <v>69</v>
      </c>
      <c r="F72" s="6" t="s">
        <v>40</v>
      </c>
      <c r="G72" s="7">
        <v>15</v>
      </c>
      <c r="H72" s="115">
        <v>662</v>
      </c>
      <c r="I72" s="32">
        <f t="shared" si="0"/>
        <v>662</v>
      </c>
      <c r="J72" s="32">
        <v>172.26</v>
      </c>
      <c r="K72" s="32"/>
      <c r="L72" s="31">
        <f t="shared" si="1"/>
        <v>834.26</v>
      </c>
      <c r="M72" s="31"/>
      <c r="P72" s="131">
        <v>1324</v>
      </c>
      <c r="Q72" s="133">
        <f t="shared" si="2"/>
        <v>662</v>
      </c>
    </row>
    <row r="73" spans="4:17" ht="30" customHeight="1">
      <c r="D73" s="5">
        <v>33</v>
      </c>
      <c r="E73" s="66" t="s">
        <v>164</v>
      </c>
      <c r="F73" s="6" t="s">
        <v>40</v>
      </c>
      <c r="G73" s="7">
        <v>15</v>
      </c>
      <c r="H73" s="115">
        <v>662</v>
      </c>
      <c r="I73" s="32">
        <f t="shared" si="0"/>
        <v>662</v>
      </c>
      <c r="J73" s="32">
        <v>172.26</v>
      </c>
      <c r="K73" s="32"/>
      <c r="L73" s="31">
        <f t="shared" si="1"/>
        <v>834.26</v>
      </c>
      <c r="M73" s="31"/>
      <c r="P73" s="131">
        <v>1324</v>
      </c>
      <c r="Q73" s="133">
        <f t="shared" si="2"/>
        <v>662</v>
      </c>
    </row>
    <row r="74" spans="4:17" ht="30" customHeight="1">
      <c r="D74" s="5">
        <v>34</v>
      </c>
      <c r="E74" s="66" t="s">
        <v>220</v>
      </c>
      <c r="F74" s="6" t="s">
        <v>44</v>
      </c>
      <c r="G74" s="7">
        <v>15</v>
      </c>
      <c r="H74" s="115">
        <v>662</v>
      </c>
      <c r="I74" s="32">
        <f t="shared" si="0"/>
        <v>662</v>
      </c>
      <c r="J74" s="32">
        <v>172.26</v>
      </c>
      <c r="K74" s="32"/>
      <c r="L74" s="31">
        <f t="shared" si="1"/>
        <v>834.26</v>
      </c>
      <c r="M74" s="31"/>
      <c r="P74" s="131">
        <v>1324</v>
      </c>
      <c r="Q74" s="133">
        <f t="shared" si="2"/>
        <v>662</v>
      </c>
    </row>
    <row r="75" spans="4:17" ht="30" customHeight="1">
      <c r="D75" s="5">
        <v>35</v>
      </c>
      <c r="E75" s="66" t="s">
        <v>219</v>
      </c>
      <c r="F75" s="6" t="s">
        <v>40</v>
      </c>
      <c r="G75" s="7">
        <v>15</v>
      </c>
      <c r="H75" s="115">
        <v>662</v>
      </c>
      <c r="I75" s="32">
        <f t="shared" si="0"/>
        <v>662</v>
      </c>
      <c r="J75" s="32">
        <v>172.26</v>
      </c>
      <c r="K75" s="32"/>
      <c r="L75" s="31">
        <f t="shared" si="1"/>
        <v>834.26</v>
      </c>
      <c r="M75" s="31"/>
      <c r="P75" s="131">
        <v>1324</v>
      </c>
      <c r="Q75" s="133">
        <f t="shared" si="2"/>
        <v>662</v>
      </c>
    </row>
    <row r="76" spans="4:17" ht="30" customHeight="1">
      <c r="D76" s="5">
        <v>36</v>
      </c>
      <c r="E76" s="66" t="s">
        <v>165</v>
      </c>
      <c r="F76" s="6" t="s">
        <v>166</v>
      </c>
      <c r="G76" s="7">
        <v>15</v>
      </c>
      <c r="H76" s="115">
        <v>662</v>
      </c>
      <c r="I76" s="32">
        <f t="shared" si="0"/>
        <v>662</v>
      </c>
      <c r="J76" s="32">
        <v>172.26</v>
      </c>
      <c r="K76" s="32"/>
      <c r="L76" s="31">
        <f t="shared" si="1"/>
        <v>834.26</v>
      </c>
      <c r="M76" s="31"/>
      <c r="P76" s="131">
        <v>1324</v>
      </c>
      <c r="Q76" s="133">
        <f t="shared" si="2"/>
        <v>662</v>
      </c>
    </row>
    <row r="77" spans="4:17" ht="30" customHeight="1">
      <c r="D77" s="5">
        <v>37</v>
      </c>
      <c r="E77" s="66" t="s">
        <v>123</v>
      </c>
      <c r="F77" s="6" t="s">
        <v>70</v>
      </c>
      <c r="G77" s="7">
        <v>15</v>
      </c>
      <c r="H77" s="115">
        <v>707</v>
      </c>
      <c r="I77" s="32">
        <f t="shared" si="0"/>
        <v>707</v>
      </c>
      <c r="J77" s="32">
        <v>169.38</v>
      </c>
      <c r="K77" s="32"/>
      <c r="L77" s="31">
        <f t="shared" si="1"/>
        <v>876.38</v>
      </c>
      <c r="M77" s="31"/>
      <c r="P77" s="131">
        <v>1414</v>
      </c>
      <c r="Q77" s="133">
        <f t="shared" si="2"/>
        <v>707</v>
      </c>
    </row>
    <row r="78" spans="4:17" ht="30" customHeight="1">
      <c r="D78" s="5">
        <v>38</v>
      </c>
      <c r="E78" s="66" t="s">
        <v>221</v>
      </c>
      <c r="F78" s="6" t="s">
        <v>226</v>
      </c>
      <c r="G78" s="7"/>
      <c r="H78" s="115">
        <v>675</v>
      </c>
      <c r="I78" s="32">
        <f t="shared" si="0"/>
        <v>675</v>
      </c>
      <c r="J78" s="32">
        <v>171.42</v>
      </c>
      <c r="K78" s="32"/>
      <c r="L78" s="31">
        <f t="shared" si="1"/>
        <v>846.42</v>
      </c>
      <c r="M78" s="31"/>
      <c r="P78" s="131">
        <v>1350</v>
      </c>
      <c r="Q78" s="133">
        <f t="shared" si="2"/>
        <v>675</v>
      </c>
    </row>
    <row r="79" spans="4:17" ht="30" customHeight="1">
      <c r="D79" s="5"/>
      <c r="E79" s="67" t="s">
        <v>71</v>
      </c>
      <c r="F79" s="6"/>
      <c r="G79" s="7"/>
      <c r="H79" s="115">
        <v>0</v>
      </c>
      <c r="I79" s="32">
        <f t="shared" si="0"/>
        <v>0</v>
      </c>
      <c r="J79" s="32"/>
      <c r="K79" s="32"/>
      <c r="L79" s="31">
        <f t="shared" si="1"/>
        <v>0</v>
      </c>
      <c r="M79" s="31"/>
      <c r="P79" s="131"/>
      <c r="Q79" s="133">
        <f t="shared" si="2"/>
        <v>0</v>
      </c>
    </row>
    <row r="80" spans="4:17" ht="30" customHeight="1">
      <c r="D80" s="5">
        <v>39</v>
      </c>
      <c r="E80" s="66" t="s">
        <v>72</v>
      </c>
      <c r="F80" s="6" t="s">
        <v>73</v>
      </c>
      <c r="G80" s="7">
        <v>15</v>
      </c>
      <c r="H80" s="115">
        <v>701</v>
      </c>
      <c r="I80" s="32">
        <f t="shared" si="0"/>
        <v>701</v>
      </c>
      <c r="J80" s="32">
        <v>169.75</v>
      </c>
      <c r="K80" s="32"/>
      <c r="L80" s="31">
        <f t="shared" si="1"/>
        <v>870.75</v>
      </c>
      <c r="M80" s="31"/>
      <c r="P80" s="131">
        <v>1402</v>
      </c>
      <c r="Q80" s="133">
        <f t="shared" si="2"/>
        <v>701</v>
      </c>
    </row>
    <row r="81" spans="4:17" ht="30" customHeight="1">
      <c r="D81" s="5">
        <v>40</v>
      </c>
      <c r="E81" s="66" t="s">
        <v>125</v>
      </c>
      <c r="F81" s="6" t="s">
        <v>104</v>
      </c>
      <c r="G81" s="7">
        <v>15</v>
      </c>
      <c r="H81" s="115">
        <v>1840</v>
      </c>
      <c r="I81" s="32">
        <f t="shared" si="0"/>
        <v>1840</v>
      </c>
      <c r="J81" s="32">
        <v>84.58</v>
      </c>
      <c r="K81" s="32"/>
      <c r="L81" s="31">
        <f t="shared" si="1"/>
        <v>1924.58</v>
      </c>
      <c r="M81" s="31"/>
      <c r="P81" s="131">
        <v>3680</v>
      </c>
      <c r="Q81" s="133">
        <f t="shared" si="2"/>
        <v>1840</v>
      </c>
    </row>
    <row r="82" spans="4:17" ht="30" customHeight="1">
      <c r="D82" s="5">
        <v>41</v>
      </c>
      <c r="E82" s="68" t="s">
        <v>237</v>
      </c>
      <c r="F82" s="6" t="s">
        <v>236</v>
      </c>
      <c r="G82" s="7"/>
      <c r="H82" s="141">
        <v>2085</v>
      </c>
      <c r="I82" s="32">
        <f t="shared" si="0"/>
        <v>2085</v>
      </c>
      <c r="J82" s="32">
        <v>68.900000000000006</v>
      </c>
      <c r="K82" s="32"/>
      <c r="L82" s="31">
        <f t="shared" si="1"/>
        <v>2153.9</v>
      </c>
      <c r="M82" s="31"/>
      <c r="P82" s="131">
        <v>4170</v>
      </c>
      <c r="Q82" s="133">
        <f t="shared" si="2"/>
        <v>2085</v>
      </c>
    </row>
    <row r="83" spans="4:17" ht="30" customHeight="1">
      <c r="D83" s="5"/>
      <c r="E83" s="67" t="s">
        <v>127</v>
      </c>
      <c r="F83" s="6"/>
      <c r="G83" s="7"/>
      <c r="H83" s="115">
        <v>0</v>
      </c>
      <c r="I83" s="32">
        <f t="shared" si="0"/>
        <v>0</v>
      </c>
      <c r="J83" s="32"/>
      <c r="K83" s="32"/>
      <c r="L83" s="31">
        <f t="shared" si="1"/>
        <v>0</v>
      </c>
      <c r="M83" s="31"/>
      <c r="P83" s="131"/>
      <c r="Q83" s="133">
        <f t="shared" si="2"/>
        <v>0</v>
      </c>
    </row>
    <row r="84" spans="4:17" ht="30" customHeight="1">
      <c r="D84" s="5">
        <v>42</v>
      </c>
      <c r="E84" s="66" t="s">
        <v>155</v>
      </c>
      <c r="F84" s="6" t="s">
        <v>156</v>
      </c>
      <c r="G84" s="7">
        <v>15</v>
      </c>
      <c r="H84" s="115">
        <v>1927</v>
      </c>
      <c r="I84" s="32">
        <f t="shared" si="0"/>
        <v>1927</v>
      </c>
      <c r="J84" s="32">
        <v>79.02</v>
      </c>
      <c r="K84" s="32"/>
      <c r="L84" s="31">
        <f t="shared" si="1"/>
        <v>2006.02</v>
      </c>
      <c r="M84" s="31"/>
      <c r="P84" s="131">
        <v>3854</v>
      </c>
      <c r="Q84" s="133">
        <f t="shared" si="2"/>
        <v>1927</v>
      </c>
    </row>
    <row r="85" spans="4:17" ht="30" customHeight="1">
      <c r="D85" s="5">
        <v>43</v>
      </c>
      <c r="E85" s="66" t="s">
        <v>225</v>
      </c>
      <c r="F85" s="6" t="s">
        <v>18</v>
      </c>
      <c r="G85" s="7"/>
      <c r="H85" s="115">
        <v>1710</v>
      </c>
      <c r="I85" s="32">
        <f t="shared" si="0"/>
        <v>1710</v>
      </c>
      <c r="J85" s="32">
        <v>104.98</v>
      </c>
      <c r="K85" s="32"/>
      <c r="L85" s="31">
        <f t="shared" si="1"/>
        <v>1814.98</v>
      </c>
      <c r="M85" s="31"/>
      <c r="P85" s="131">
        <v>3420</v>
      </c>
      <c r="Q85" s="133">
        <f t="shared" si="2"/>
        <v>1710</v>
      </c>
    </row>
    <row r="86" spans="4:17" ht="30" customHeight="1">
      <c r="D86" s="5">
        <v>44</v>
      </c>
      <c r="E86" s="66" t="s">
        <v>132</v>
      </c>
      <c r="F86" s="6" t="s">
        <v>130</v>
      </c>
      <c r="G86" s="7">
        <v>15</v>
      </c>
      <c r="H86" s="115">
        <v>2172</v>
      </c>
      <c r="I86" s="32">
        <f t="shared" si="0"/>
        <v>2172</v>
      </c>
      <c r="J86" s="32">
        <v>60.34</v>
      </c>
      <c r="K86" s="32"/>
      <c r="L86" s="31">
        <f t="shared" si="1"/>
        <v>2232.34</v>
      </c>
      <c r="M86" s="31"/>
      <c r="P86" s="131">
        <v>4344</v>
      </c>
      <c r="Q86" s="133">
        <f t="shared" si="2"/>
        <v>2172</v>
      </c>
    </row>
    <row r="87" spans="4:17" ht="30" customHeight="1" thickBot="1">
      <c r="D87" s="20"/>
      <c r="E87" s="21"/>
      <c r="F87" s="144"/>
      <c r="G87" s="145" t="s">
        <v>6</v>
      </c>
      <c r="H87" s="146">
        <f>SUM(H13:H86)</f>
        <v>86647</v>
      </c>
      <c r="I87" s="146">
        <f>SUM(I13:I86)</f>
        <v>86647</v>
      </c>
      <c r="J87" s="146">
        <f>SUM(J13:J86)</f>
        <v>3756.5200000000009</v>
      </c>
      <c r="K87" s="146">
        <f>SUM(K13:K86)</f>
        <v>1902.1599999999996</v>
      </c>
      <c r="L87" s="146">
        <f>SUM(L13:L86)</f>
        <v>88501.359999999957</v>
      </c>
      <c r="M87" s="4"/>
      <c r="P87" s="133">
        <f>SUM(P13:P86)</f>
        <v>173294</v>
      </c>
      <c r="Q87" s="133">
        <f>SUM(Q13:Q86)</f>
        <v>86647</v>
      </c>
    </row>
    <row r="88" spans="4:17" ht="13.5" thickTop="1"/>
    <row r="93" spans="4:17">
      <c r="E93" s="1" t="s">
        <v>187</v>
      </c>
      <c r="L93" s="143"/>
      <c r="M93" s="143"/>
    </row>
    <row r="94" spans="4:17" ht="14.25">
      <c r="E94" s="71" t="s">
        <v>174</v>
      </c>
      <c r="F94" s="24"/>
      <c r="G94" s="24"/>
      <c r="H94" s="24"/>
      <c r="I94" s="24"/>
      <c r="J94" s="24"/>
      <c r="K94" s="24"/>
      <c r="L94" s="240" t="s">
        <v>270</v>
      </c>
      <c r="M94" s="240"/>
    </row>
    <row r="95" spans="4:17" ht="15">
      <c r="E95" s="72" t="s">
        <v>11</v>
      </c>
      <c r="F95" s="47"/>
      <c r="G95" s="47"/>
      <c r="H95" s="47"/>
      <c r="I95" s="47"/>
      <c r="J95" s="47"/>
      <c r="K95" s="47"/>
      <c r="L95" s="224" t="s">
        <v>271</v>
      </c>
      <c r="M95" s="224"/>
    </row>
    <row r="96" spans="4:17" s="24" customFormat="1">
      <c r="E96" s="1"/>
      <c r="F96" s="1"/>
      <c r="G96" s="1"/>
      <c r="H96" s="1"/>
      <c r="I96" s="1"/>
      <c r="J96" s="1"/>
      <c r="K96" s="1"/>
      <c r="L96" s="1"/>
      <c r="M96" s="1"/>
    </row>
    <row r="97" spans="5:13" s="24" customFormat="1">
      <c r="E97" s="50"/>
      <c r="F97" s="47"/>
      <c r="G97" s="47"/>
      <c r="H97" s="47"/>
      <c r="I97" s="47"/>
      <c r="J97" s="47"/>
      <c r="K97" s="47"/>
      <c r="L97" s="47"/>
      <c r="M97" s="47"/>
    </row>
  </sheetData>
  <sheetProtection selectLockedCells="1" selectUnlockedCells="1"/>
  <mergeCells count="17">
    <mergeCell ref="D59:M59"/>
    <mergeCell ref="D60:M60"/>
    <mergeCell ref="D61:M61"/>
    <mergeCell ref="D62:M62"/>
    <mergeCell ref="L94:M94"/>
    <mergeCell ref="H35:J35"/>
    <mergeCell ref="H63:J63"/>
    <mergeCell ref="L95:M95"/>
    <mergeCell ref="D4:M4"/>
    <mergeCell ref="D3:M3"/>
    <mergeCell ref="D5:M5"/>
    <mergeCell ref="H7:J7"/>
    <mergeCell ref="D6:M6"/>
    <mergeCell ref="D31:M31"/>
    <mergeCell ref="D32:M32"/>
    <mergeCell ref="D33:M33"/>
    <mergeCell ref="D34:M34"/>
  </mergeCells>
  <phoneticPr fontId="0" type="noConversion"/>
  <pageMargins left="0.47244094488188981" right="0" top="0" bottom="0" header="0.15748031496062992" footer="0.31496062992125984"/>
  <pageSetup paperSize="5" scale="6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O77"/>
  <sheetViews>
    <sheetView tabSelected="1" topLeftCell="C1" workbookViewId="0">
      <selection activeCell="C3" sqref="C3:K3"/>
    </sheetView>
  </sheetViews>
  <sheetFormatPr baseColWidth="10" defaultRowHeight="12.75"/>
  <cols>
    <col min="1" max="1" width="4.7109375" style="24" customWidth="1"/>
    <col min="2" max="2" width="5.140625" style="24" customWidth="1"/>
    <col min="3" max="3" width="4.42578125" style="24" customWidth="1"/>
    <col min="4" max="4" width="40.140625" style="24" bestFit="1" customWidth="1"/>
    <col min="5" max="5" width="29.85546875" style="24" customWidth="1"/>
    <col min="6" max="6" width="10.7109375" style="24" bestFit="1" customWidth="1"/>
    <col min="7" max="7" width="11.85546875" style="24" bestFit="1" customWidth="1"/>
    <col min="8" max="8" width="13.5703125" style="24" bestFit="1" customWidth="1"/>
    <col min="9" max="9" width="12.28515625" style="24" customWidth="1"/>
    <col min="10" max="10" width="13.140625" style="24" customWidth="1"/>
    <col min="11" max="11" width="66.140625" style="24" customWidth="1"/>
    <col min="12" max="13" width="11.42578125" style="24"/>
    <col min="14" max="14" width="12.85546875" style="24" bestFit="1" customWidth="1"/>
    <col min="15" max="16384" width="11.42578125" style="24"/>
  </cols>
  <sheetData>
    <row r="1" spans="2:15" ht="5.25" customHeight="1"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2:15" ht="15.75" customHeight="1">
      <c r="B2" s="53"/>
      <c r="C2" s="112"/>
      <c r="D2" s="113"/>
      <c r="E2" s="113"/>
      <c r="F2" s="113"/>
      <c r="G2" s="113"/>
      <c r="H2" s="113"/>
      <c r="I2" s="113"/>
      <c r="J2" s="113"/>
      <c r="K2" s="114"/>
    </row>
    <row r="3" spans="2:15" ht="18">
      <c r="B3" s="53"/>
      <c r="C3" s="215" t="s">
        <v>12</v>
      </c>
      <c r="D3" s="209"/>
      <c r="E3" s="209"/>
      <c r="F3" s="209"/>
      <c r="G3" s="209"/>
      <c r="H3" s="209"/>
      <c r="I3" s="209"/>
      <c r="J3" s="209"/>
      <c r="K3" s="216"/>
    </row>
    <row r="4" spans="2:15" ht="18">
      <c r="B4" s="53"/>
      <c r="C4" s="215" t="s">
        <v>272</v>
      </c>
      <c r="D4" s="209"/>
      <c r="E4" s="209"/>
      <c r="F4" s="209"/>
      <c r="G4" s="209"/>
      <c r="H4" s="209"/>
      <c r="I4" s="209"/>
      <c r="J4" s="209"/>
      <c r="K4" s="216"/>
    </row>
    <row r="5" spans="2:15" ht="15">
      <c r="B5" s="53"/>
      <c r="C5" s="218" t="s">
        <v>264</v>
      </c>
      <c r="D5" s="211"/>
      <c r="E5" s="211"/>
      <c r="F5" s="211"/>
      <c r="G5" s="211"/>
      <c r="H5" s="211"/>
      <c r="I5" s="211"/>
      <c r="J5" s="211"/>
      <c r="K5" s="223"/>
    </row>
    <row r="6" spans="2:15" ht="15">
      <c r="B6" s="53"/>
      <c r="C6" s="218" t="s">
        <v>252</v>
      </c>
      <c r="D6" s="211"/>
      <c r="E6" s="211"/>
      <c r="F6" s="211"/>
      <c r="G6" s="211"/>
      <c r="H6" s="211"/>
      <c r="I6" s="211"/>
      <c r="J6" s="211"/>
      <c r="K6" s="223"/>
    </row>
    <row r="7" spans="2:15">
      <c r="C7" s="99"/>
      <c r="D7" s="99"/>
      <c r="E7" s="99"/>
      <c r="F7" s="127"/>
      <c r="G7" s="241"/>
      <c r="H7" s="242"/>
      <c r="I7" s="242"/>
      <c r="J7" s="242"/>
      <c r="K7" s="243"/>
    </row>
    <row r="8" spans="2:15">
      <c r="C8" s="100" t="s">
        <v>3</v>
      </c>
      <c r="D8" s="100"/>
      <c r="E8" s="100"/>
      <c r="F8" s="101" t="s">
        <v>1</v>
      </c>
      <c r="G8" s="102" t="s">
        <v>254</v>
      </c>
      <c r="H8" s="102" t="s">
        <v>258</v>
      </c>
      <c r="I8" s="102"/>
      <c r="J8" s="100" t="s">
        <v>266</v>
      </c>
      <c r="K8" s="100"/>
    </row>
    <row r="9" spans="2:15">
      <c r="C9" s="103"/>
      <c r="D9" s="101"/>
      <c r="E9" s="101" t="s">
        <v>10</v>
      </c>
      <c r="F9" s="100" t="s">
        <v>256</v>
      </c>
      <c r="G9" s="101" t="s">
        <v>257</v>
      </c>
      <c r="H9" s="101" t="s">
        <v>259</v>
      </c>
      <c r="I9" s="101" t="s">
        <v>260</v>
      </c>
      <c r="J9" s="100" t="s">
        <v>265</v>
      </c>
      <c r="K9" s="100" t="s">
        <v>262</v>
      </c>
    </row>
    <row r="10" spans="2:15">
      <c r="C10" s="100"/>
      <c r="D10" s="102" t="s">
        <v>74</v>
      </c>
      <c r="E10" s="102" t="s">
        <v>9</v>
      </c>
      <c r="F10" s="102"/>
      <c r="G10" s="102"/>
      <c r="H10" s="102"/>
      <c r="I10" s="102"/>
      <c r="J10" s="102"/>
      <c r="K10" s="102"/>
    </row>
    <row r="11" spans="2:15" ht="26.1" customHeight="1">
      <c r="C11" s="7">
        <v>1</v>
      </c>
      <c r="D11" s="65"/>
      <c r="E11" s="6" t="s">
        <v>75</v>
      </c>
      <c r="F11" s="32">
        <v>6800</v>
      </c>
      <c r="G11" s="31">
        <f>F11</f>
        <v>6800</v>
      </c>
      <c r="H11" s="31">
        <v>0</v>
      </c>
      <c r="I11" s="31">
        <v>897.92</v>
      </c>
      <c r="J11" s="31">
        <f t="shared" ref="J11:J32" si="0">G11-I11</f>
        <v>5902.08</v>
      </c>
      <c r="K11" s="31"/>
      <c r="N11" s="126">
        <v>13600</v>
      </c>
      <c r="O11" s="129">
        <f>N11/2</f>
        <v>6800</v>
      </c>
    </row>
    <row r="12" spans="2:15" ht="26.1" customHeight="1">
      <c r="C12" s="7">
        <v>2</v>
      </c>
      <c r="D12" s="23"/>
      <c r="E12" s="6" t="s">
        <v>77</v>
      </c>
      <c r="F12" s="32">
        <v>4200</v>
      </c>
      <c r="G12" s="31">
        <f t="shared" ref="G12:G32" si="1">F12</f>
        <v>4200</v>
      </c>
      <c r="H12" s="31">
        <v>0</v>
      </c>
      <c r="I12" s="31">
        <v>377.15</v>
      </c>
      <c r="J12" s="31">
        <f t="shared" si="0"/>
        <v>3822.85</v>
      </c>
      <c r="K12" s="31"/>
      <c r="N12" s="126">
        <v>8400</v>
      </c>
      <c r="O12" s="129">
        <f t="shared" ref="O12:O32" si="2">N12/2</f>
        <v>4200</v>
      </c>
    </row>
    <row r="13" spans="2:15" ht="26.1" customHeight="1">
      <c r="C13" s="7">
        <v>3</v>
      </c>
      <c r="D13" s="65"/>
      <c r="E13" s="62" t="s">
        <v>77</v>
      </c>
      <c r="F13" s="32">
        <v>4200</v>
      </c>
      <c r="G13" s="31">
        <f t="shared" si="1"/>
        <v>4200</v>
      </c>
      <c r="H13" s="31">
        <v>0</v>
      </c>
      <c r="I13" s="31">
        <v>377.15</v>
      </c>
      <c r="J13" s="31">
        <f t="shared" si="0"/>
        <v>3822.85</v>
      </c>
      <c r="K13" s="31"/>
      <c r="N13" s="126">
        <v>8400</v>
      </c>
      <c r="O13" s="129">
        <f t="shared" si="2"/>
        <v>4200</v>
      </c>
    </row>
    <row r="14" spans="2:15" ht="26.1" customHeight="1">
      <c r="C14" s="7">
        <v>4</v>
      </c>
      <c r="D14" s="6"/>
      <c r="E14" s="6" t="s">
        <v>244</v>
      </c>
      <c r="F14" s="32">
        <v>3754</v>
      </c>
      <c r="G14" s="31">
        <f t="shared" si="1"/>
        <v>3754</v>
      </c>
      <c r="H14" s="31">
        <v>0</v>
      </c>
      <c r="I14" s="31">
        <v>305.79000000000002</v>
      </c>
      <c r="J14" s="31">
        <f t="shared" si="0"/>
        <v>3448.21</v>
      </c>
      <c r="K14" s="31"/>
      <c r="N14" s="126">
        <v>7508</v>
      </c>
      <c r="O14" s="129">
        <f t="shared" si="2"/>
        <v>3754</v>
      </c>
    </row>
    <row r="15" spans="2:15" ht="26.1" customHeight="1">
      <c r="C15" s="7">
        <v>5</v>
      </c>
      <c r="D15" s="62"/>
      <c r="E15" s="62" t="s">
        <v>76</v>
      </c>
      <c r="F15" s="32">
        <v>3900</v>
      </c>
      <c r="G15" s="31">
        <f t="shared" si="1"/>
        <v>3900</v>
      </c>
      <c r="H15" s="31">
        <v>0</v>
      </c>
      <c r="I15" s="31">
        <v>329.15</v>
      </c>
      <c r="J15" s="31">
        <f t="shared" si="0"/>
        <v>3570.85</v>
      </c>
      <c r="K15" s="31"/>
      <c r="N15" s="126">
        <v>7800</v>
      </c>
      <c r="O15" s="129">
        <f t="shared" si="2"/>
        <v>3900</v>
      </c>
    </row>
    <row r="16" spans="2:15" ht="26.1" customHeight="1">
      <c r="C16" s="7">
        <v>6</v>
      </c>
      <c r="D16" s="62"/>
      <c r="E16" s="6" t="s">
        <v>76</v>
      </c>
      <c r="F16" s="32">
        <v>3900</v>
      </c>
      <c r="G16" s="31">
        <f t="shared" si="1"/>
        <v>3900</v>
      </c>
      <c r="H16" s="31">
        <v>0</v>
      </c>
      <c r="I16" s="31">
        <v>329.15</v>
      </c>
      <c r="J16" s="31">
        <f t="shared" si="0"/>
        <v>3570.85</v>
      </c>
      <c r="K16" s="31"/>
      <c r="N16" s="126">
        <v>7800</v>
      </c>
      <c r="O16" s="129">
        <f t="shared" si="2"/>
        <v>3900</v>
      </c>
    </row>
    <row r="17" spans="3:15" ht="26.1" customHeight="1">
      <c r="C17" s="7">
        <v>7</v>
      </c>
      <c r="D17" s="62"/>
      <c r="E17" s="6" t="s">
        <v>76</v>
      </c>
      <c r="F17" s="32">
        <v>3900</v>
      </c>
      <c r="G17" s="31">
        <f t="shared" si="1"/>
        <v>3900</v>
      </c>
      <c r="H17" s="31">
        <v>0</v>
      </c>
      <c r="I17" s="31">
        <v>329.15</v>
      </c>
      <c r="J17" s="31">
        <f t="shared" si="0"/>
        <v>3570.85</v>
      </c>
      <c r="K17" s="31"/>
      <c r="N17" s="126">
        <v>7800</v>
      </c>
      <c r="O17" s="129">
        <f t="shared" si="2"/>
        <v>3900</v>
      </c>
    </row>
    <row r="18" spans="3:15" ht="26.1" customHeight="1">
      <c r="C18" s="7">
        <v>8</v>
      </c>
      <c r="D18" s="60"/>
      <c r="E18" s="6" t="s">
        <v>76</v>
      </c>
      <c r="F18" s="32">
        <v>3900</v>
      </c>
      <c r="G18" s="31">
        <f t="shared" si="1"/>
        <v>3900</v>
      </c>
      <c r="H18" s="31">
        <v>0</v>
      </c>
      <c r="I18" s="31">
        <v>329.15</v>
      </c>
      <c r="J18" s="31">
        <f t="shared" si="0"/>
        <v>3570.85</v>
      </c>
      <c r="K18" s="31"/>
      <c r="N18" s="126">
        <v>7800</v>
      </c>
      <c r="O18" s="129">
        <f t="shared" si="2"/>
        <v>3900</v>
      </c>
    </row>
    <row r="19" spans="3:15" ht="26.1" customHeight="1">
      <c r="C19" s="7">
        <v>9</v>
      </c>
      <c r="D19" s="65"/>
      <c r="E19" s="6" t="s">
        <v>76</v>
      </c>
      <c r="F19" s="32">
        <v>3900</v>
      </c>
      <c r="G19" s="31">
        <f t="shared" si="1"/>
        <v>3900</v>
      </c>
      <c r="H19" s="31">
        <v>0</v>
      </c>
      <c r="I19" s="31">
        <v>329.15</v>
      </c>
      <c r="J19" s="31">
        <f t="shared" si="0"/>
        <v>3570.85</v>
      </c>
      <c r="K19" s="31"/>
      <c r="N19" s="126">
        <v>7800</v>
      </c>
      <c r="O19" s="129">
        <f t="shared" si="2"/>
        <v>3900</v>
      </c>
    </row>
    <row r="20" spans="3:15" ht="26.1" customHeight="1">
      <c r="C20" s="7">
        <v>10</v>
      </c>
      <c r="D20" s="62"/>
      <c r="E20" s="6" t="s">
        <v>76</v>
      </c>
      <c r="F20" s="32">
        <v>3900</v>
      </c>
      <c r="G20" s="31">
        <f t="shared" si="1"/>
        <v>3900</v>
      </c>
      <c r="H20" s="31">
        <v>0</v>
      </c>
      <c r="I20" s="31">
        <v>329.15</v>
      </c>
      <c r="J20" s="31">
        <f t="shared" si="0"/>
        <v>3570.85</v>
      </c>
      <c r="K20" s="31"/>
      <c r="N20" s="126">
        <v>7800</v>
      </c>
      <c r="O20" s="129">
        <f t="shared" si="2"/>
        <v>3900</v>
      </c>
    </row>
    <row r="21" spans="3:15" ht="26.1" customHeight="1">
      <c r="C21" s="7">
        <v>11</v>
      </c>
      <c r="D21" s="65"/>
      <c r="E21" s="62" t="s">
        <v>76</v>
      </c>
      <c r="F21" s="32">
        <v>3900</v>
      </c>
      <c r="G21" s="31">
        <f t="shared" si="1"/>
        <v>3900</v>
      </c>
      <c r="H21" s="31">
        <v>0</v>
      </c>
      <c r="I21" s="31">
        <v>329.15</v>
      </c>
      <c r="J21" s="31">
        <f t="shared" si="0"/>
        <v>3570.85</v>
      </c>
      <c r="K21" s="31"/>
      <c r="N21" s="126">
        <v>7800</v>
      </c>
      <c r="O21" s="129">
        <f t="shared" si="2"/>
        <v>3900</v>
      </c>
    </row>
    <row r="22" spans="3:15" ht="26.1" customHeight="1">
      <c r="C22" s="7">
        <v>12</v>
      </c>
      <c r="D22" s="65"/>
      <c r="E22" s="62" t="s">
        <v>76</v>
      </c>
      <c r="F22" s="32">
        <v>3900</v>
      </c>
      <c r="G22" s="31">
        <f t="shared" si="1"/>
        <v>3900</v>
      </c>
      <c r="H22" s="31">
        <v>0</v>
      </c>
      <c r="I22" s="31">
        <v>329.15</v>
      </c>
      <c r="J22" s="31">
        <f t="shared" si="0"/>
        <v>3570.85</v>
      </c>
      <c r="K22" s="31"/>
      <c r="N22" s="126">
        <v>7800</v>
      </c>
      <c r="O22" s="129">
        <f t="shared" si="2"/>
        <v>3900</v>
      </c>
    </row>
    <row r="23" spans="3:15" ht="26.1" customHeight="1">
      <c r="C23" s="7">
        <v>13</v>
      </c>
      <c r="D23" s="74"/>
      <c r="E23" s="62" t="s">
        <v>76</v>
      </c>
      <c r="F23" s="32">
        <v>3900</v>
      </c>
      <c r="G23" s="31">
        <f t="shared" si="1"/>
        <v>3900</v>
      </c>
      <c r="H23" s="31">
        <v>0</v>
      </c>
      <c r="I23" s="31">
        <v>329.15</v>
      </c>
      <c r="J23" s="31">
        <f t="shared" si="0"/>
        <v>3570.85</v>
      </c>
      <c r="K23" s="31"/>
      <c r="N23" s="126">
        <v>7800</v>
      </c>
      <c r="O23" s="129">
        <f t="shared" si="2"/>
        <v>3900</v>
      </c>
    </row>
    <row r="24" spans="3:15" ht="26.1" customHeight="1">
      <c r="C24" s="7">
        <v>14</v>
      </c>
      <c r="D24" s="74"/>
      <c r="E24" s="62" t="s">
        <v>76</v>
      </c>
      <c r="F24" s="32">
        <v>3900</v>
      </c>
      <c r="G24" s="31">
        <f t="shared" si="1"/>
        <v>3900</v>
      </c>
      <c r="H24" s="31">
        <v>0</v>
      </c>
      <c r="I24" s="31">
        <v>329.15</v>
      </c>
      <c r="J24" s="31">
        <f t="shared" si="0"/>
        <v>3570.85</v>
      </c>
      <c r="K24" s="31"/>
      <c r="N24" s="126">
        <v>7508</v>
      </c>
      <c r="O24" s="129">
        <f t="shared" si="2"/>
        <v>3754</v>
      </c>
    </row>
    <row r="25" spans="3:15" ht="26.1" customHeight="1">
      <c r="C25" s="7">
        <v>15</v>
      </c>
      <c r="D25" s="89"/>
      <c r="E25" s="62" t="s">
        <v>76</v>
      </c>
      <c r="F25" s="32">
        <v>3900</v>
      </c>
      <c r="G25" s="31">
        <f t="shared" si="1"/>
        <v>3900</v>
      </c>
      <c r="H25" s="31">
        <v>0</v>
      </c>
      <c r="I25" s="31">
        <v>329.15</v>
      </c>
      <c r="J25" s="31">
        <f t="shared" si="0"/>
        <v>3570.85</v>
      </c>
      <c r="K25" s="31"/>
      <c r="N25" s="126">
        <v>7800</v>
      </c>
      <c r="O25" s="129">
        <f t="shared" si="2"/>
        <v>3900</v>
      </c>
    </row>
    <row r="26" spans="3:15" ht="26.1" customHeight="1">
      <c r="C26" s="7">
        <v>16</v>
      </c>
      <c r="D26" s="65"/>
      <c r="E26" s="62" t="s">
        <v>76</v>
      </c>
      <c r="F26" s="32">
        <v>3900</v>
      </c>
      <c r="G26" s="31">
        <f t="shared" si="1"/>
        <v>3900</v>
      </c>
      <c r="H26" s="31">
        <v>0</v>
      </c>
      <c r="I26" s="31">
        <v>329.15</v>
      </c>
      <c r="J26" s="31">
        <f t="shared" si="0"/>
        <v>3570.85</v>
      </c>
      <c r="K26" s="31"/>
      <c r="N26" s="126">
        <v>7800</v>
      </c>
      <c r="O26" s="129">
        <f t="shared" si="2"/>
        <v>3900</v>
      </c>
    </row>
    <row r="27" spans="3:15" ht="26.1" customHeight="1">
      <c r="C27" s="7">
        <v>17</v>
      </c>
      <c r="D27" s="65"/>
      <c r="E27" s="62" t="s">
        <v>76</v>
      </c>
      <c r="F27" s="32">
        <v>3900</v>
      </c>
      <c r="G27" s="31">
        <f t="shared" si="1"/>
        <v>3900</v>
      </c>
      <c r="H27" s="31">
        <v>0</v>
      </c>
      <c r="I27" s="31">
        <v>329.15</v>
      </c>
      <c r="J27" s="31">
        <f t="shared" si="0"/>
        <v>3570.85</v>
      </c>
      <c r="K27" s="31"/>
      <c r="N27" s="126">
        <v>7800</v>
      </c>
      <c r="O27" s="129">
        <f t="shared" si="2"/>
        <v>3900</v>
      </c>
    </row>
    <row r="28" spans="3:15" ht="26.1" customHeight="1">
      <c r="C28" s="7">
        <v>18</v>
      </c>
      <c r="D28" s="65"/>
      <c r="E28" s="62" t="s">
        <v>76</v>
      </c>
      <c r="F28" s="32">
        <v>3900</v>
      </c>
      <c r="G28" s="31">
        <f t="shared" si="1"/>
        <v>3900</v>
      </c>
      <c r="H28" s="31">
        <v>0</v>
      </c>
      <c r="I28" s="31">
        <v>329.15</v>
      </c>
      <c r="J28" s="31">
        <f t="shared" si="0"/>
        <v>3570.85</v>
      </c>
      <c r="K28" s="31"/>
      <c r="N28" s="126">
        <v>7800</v>
      </c>
      <c r="O28" s="129">
        <f t="shared" si="2"/>
        <v>3900</v>
      </c>
    </row>
    <row r="29" spans="3:15" ht="26.1" customHeight="1">
      <c r="C29" s="7">
        <v>19</v>
      </c>
      <c r="D29" s="65"/>
      <c r="E29" s="62" t="s">
        <v>76</v>
      </c>
      <c r="F29" s="32">
        <v>3900</v>
      </c>
      <c r="G29" s="31">
        <f t="shared" si="1"/>
        <v>3900</v>
      </c>
      <c r="H29" s="31">
        <v>0</v>
      </c>
      <c r="I29" s="31">
        <v>329.15</v>
      </c>
      <c r="J29" s="31">
        <f t="shared" si="0"/>
        <v>3570.85</v>
      </c>
      <c r="K29" s="31"/>
      <c r="N29" s="126">
        <v>7800</v>
      </c>
      <c r="O29" s="129">
        <f t="shared" si="2"/>
        <v>3900</v>
      </c>
    </row>
    <row r="30" spans="3:15" ht="26.1" customHeight="1">
      <c r="C30" s="7">
        <v>20</v>
      </c>
      <c r="D30" s="65"/>
      <c r="E30" s="62" t="s">
        <v>76</v>
      </c>
      <c r="F30" s="32">
        <v>3900</v>
      </c>
      <c r="G30" s="31">
        <f t="shared" si="1"/>
        <v>3900</v>
      </c>
      <c r="H30" s="31">
        <v>0</v>
      </c>
      <c r="I30" s="31">
        <v>329.15</v>
      </c>
      <c r="J30" s="31">
        <f t="shared" si="0"/>
        <v>3570.85</v>
      </c>
      <c r="K30" s="31"/>
      <c r="N30" s="126">
        <v>7800</v>
      </c>
      <c r="O30" s="129">
        <f t="shared" si="2"/>
        <v>3900</v>
      </c>
    </row>
    <row r="31" spans="3:15" ht="26.1" customHeight="1">
      <c r="C31" s="7">
        <v>21</v>
      </c>
      <c r="D31" s="65"/>
      <c r="E31" s="62" t="s">
        <v>76</v>
      </c>
      <c r="F31" s="32">
        <v>3900</v>
      </c>
      <c r="G31" s="31">
        <f t="shared" si="1"/>
        <v>3900</v>
      </c>
      <c r="H31" s="31">
        <v>0</v>
      </c>
      <c r="I31" s="31">
        <v>329.15</v>
      </c>
      <c r="J31" s="31">
        <f t="shared" si="0"/>
        <v>3570.85</v>
      </c>
      <c r="K31" s="31"/>
      <c r="N31" s="126">
        <v>7800</v>
      </c>
      <c r="O31" s="129">
        <f t="shared" si="2"/>
        <v>3900</v>
      </c>
    </row>
    <row r="32" spans="3:15" ht="26.1" customHeight="1">
      <c r="C32" s="7">
        <v>22</v>
      </c>
      <c r="D32" s="65"/>
      <c r="E32" s="62" t="s">
        <v>76</v>
      </c>
      <c r="F32" s="32">
        <v>3900</v>
      </c>
      <c r="G32" s="31">
        <f t="shared" si="1"/>
        <v>3900</v>
      </c>
      <c r="H32" s="31">
        <v>0</v>
      </c>
      <c r="I32" s="31">
        <v>329.15</v>
      </c>
      <c r="J32" s="31">
        <f t="shared" si="0"/>
        <v>3570.85</v>
      </c>
      <c r="K32" s="31"/>
      <c r="N32" s="126">
        <v>7800</v>
      </c>
      <c r="O32" s="129">
        <f t="shared" si="2"/>
        <v>3900</v>
      </c>
    </row>
    <row r="33" spans="3:15" ht="26.1" customHeight="1">
      <c r="C33" s="54"/>
      <c r="D33" s="36"/>
      <c r="E33" s="36"/>
      <c r="F33" s="41"/>
      <c r="G33" s="43"/>
      <c r="H33" s="43"/>
      <c r="I33" s="43"/>
      <c r="J33" s="43"/>
      <c r="K33" s="43"/>
      <c r="N33" s="126"/>
    </row>
    <row r="34" spans="3:15" ht="26.1" customHeight="1" thickBot="1">
      <c r="C34" s="193" t="s">
        <v>83</v>
      </c>
      <c r="D34" s="194"/>
      <c r="E34" s="194"/>
      <c r="F34" s="104">
        <f>SUM(F11:F32)</f>
        <v>89154</v>
      </c>
      <c r="G34" s="104">
        <f>SUM(G11:G32)</f>
        <v>89154</v>
      </c>
      <c r="H34" s="104">
        <f>SUM(H11:H32)</f>
        <v>0</v>
      </c>
      <c r="I34" s="104">
        <f>SUM(I11:I32)</f>
        <v>7882.7099999999964</v>
      </c>
      <c r="J34" s="104"/>
      <c r="K34" s="104"/>
      <c r="N34" s="126"/>
      <c r="O34" s="129">
        <f>SUM(O11:O33)</f>
        <v>89008</v>
      </c>
    </row>
    <row r="35" spans="3:15" ht="13.5" thickTop="1">
      <c r="N35" s="126"/>
    </row>
    <row r="36" spans="3:15">
      <c r="N36" s="126"/>
    </row>
    <row r="37" spans="3:15">
      <c r="N37" s="126"/>
    </row>
    <row r="38" spans="3:15">
      <c r="N38" s="126"/>
    </row>
    <row r="39" spans="3:15">
      <c r="N39" s="126"/>
    </row>
    <row r="40" spans="3:15">
      <c r="D40" s="47" t="s">
        <v>188</v>
      </c>
      <c r="F40" s="47"/>
      <c r="G40" s="47"/>
      <c r="H40" s="47"/>
      <c r="I40" s="47"/>
      <c r="J40" s="147"/>
      <c r="K40" s="147"/>
      <c r="N40" s="126"/>
    </row>
    <row r="41" spans="3:15">
      <c r="D41" s="46" t="s">
        <v>174</v>
      </c>
      <c r="J41" s="213" t="s">
        <v>269</v>
      </c>
      <c r="K41" s="213"/>
      <c r="N41" s="126"/>
    </row>
    <row r="42" spans="3:15">
      <c r="D42" s="47" t="s">
        <v>11</v>
      </c>
      <c r="E42" s="47"/>
      <c r="F42" s="47"/>
      <c r="G42" s="47"/>
      <c r="H42" s="47"/>
      <c r="I42" s="47"/>
      <c r="J42" s="214" t="s">
        <v>267</v>
      </c>
      <c r="K42" s="214"/>
      <c r="N42" s="126"/>
    </row>
    <row r="43" spans="3:15">
      <c r="K43" s="126"/>
      <c r="N43" s="126"/>
    </row>
    <row r="44" spans="3:15">
      <c r="K44" s="126"/>
    </row>
    <row r="45" spans="3:15">
      <c r="K45" s="126"/>
    </row>
    <row r="46" spans="3:15">
      <c r="K46" s="126"/>
    </row>
    <row r="47" spans="3:15" ht="18">
      <c r="C47" s="247"/>
      <c r="D47" s="247"/>
      <c r="E47" s="247"/>
      <c r="F47" s="247"/>
      <c r="G47" s="247"/>
      <c r="H47" s="247"/>
      <c r="I47" s="247"/>
      <c r="J47" s="247"/>
      <c r="K47" s="247"/>
    </row>
    <row r="48" spans="3:15" ht="35.1" customHeight="1">
      <c r="C48" s="248" t="s">
        <v>12</v>
      </c>
      <c r="D48" s="249"/>
      <c r="E48" s="249"/>
      <c r="F48" s="249"/>
      <c r="G48" s="249"/>
      <c r="H48" s="249"/>
      <c r="I48" s="249"/>
      <c r="J48" s="249"/>
      <c r="K48" s="250"/>
    </row>
    <row r="49" spans="3:15" ht="35.1" customHeight="1">
      <c r="C49" s="218" t="s">
        <v>264</v>
      </c>
      <c r="D49" s="211"/>
      <c r="E49" s="211"/>
      <c r="F49" s="211"/>
      <c r="G49" s="211"/>
      <c r="H49" s="211"/>
      <c r="I49" s="211"/>
      <c r="J49" s="211"/>
      <c r="K49" s="223"/>
    </row>
    <row r="50" spans="3:15" ht="35.1" customHeight="1">
      <c r="C50" s="244" t="s">
        <v>253</v>
      </c>
      <c r="D50" s="245"/>
      <c r="E50" s="245"/>
      <c r="F50" s="245"/>
      <c r="G50" s="245"/>
      <c r="H50" s="245"/>
      <c r="I50" s="245"/>
      <c r="J50" s="245"/>
      <c r="K50" s="246"/>
    </row>
    <row r="51" spans="3:15">
      <c r="C51" s="99"/>
      <c r="D51" s="99"/>
      <c r="E51" s="99"/>
      <c r="F51" s="127"/>
      <c r="G51" s="241"/>
      <c r="H51" s="242"/>
      <c r="I51" s="242"/>
      <c r="J51" s="242"/>
      <c r="K51" s="243"/>
    </row>
    <row r="52" spans="3:15">
      <c r="C52" s="100" t="s">
        <v>3</v>
      </c>
      <c r="D52" s="100"/>
      <c r="E52" s="100"/>
      <c r="F52" s="101" t="s">
        <v>1</v>
      </c>
      <c r="G52" s="102" t="s">
        <v>254</v>
      </c>
      <c r="H52" s="102" t="s">
        <v>258</v>
      </c>
      <c r="I52" s="102"/>
      <c r="J52" s="100" t="s">
        <v>266</v>
      </c>
      <c r="K52" s="100"/>
    </row>
    <row r="53" spans="3:15">
      <c r="C53" s="103"/>
      <c r="D53" s="101"/>
      <c r="E53" s="101" t="s">
        <v>10</v>
      </c>
      <c r="F53" s="100" t="s">
        <v>256</v>
      </c>
      <c r="G53" s="101" t="s">
        <v>257</v>
      </c>
      <c r="H53" s="101" t="s">
        <v>259</v>
      </c>
      <c r="I53" s="101" t="s">
        <v>260</v>
      </c>
      <c r="J53" s="100" t="s">
        <v>265</v>
      </c>
      <c r="K53" s="100" t="s">
        <v>262</v>
      </c>
    </row>
    <row r="54" spans="3:15">
      <c r="C54" s="100"/>
      <c r="D54" s="102" t="s">
        <v>273</v>
      </c>
      <c r="E54" s="102" t="s">
        <v>9</v>
      </c>
      <c r="F54" s="102"/>
      <c r="G54" s="102"/>
      <c r="H54" s="102"/>
      <c r="I54" s="102"/>
      <c r="J54" s="102"/>
      <c r="K54" s="102"/>
    </row>
    <row r="56" spans="3:15" ht="35.1" customHeight="1">
      <c r="C56" s="63">
        <v>1</v>
      </c>
      <c r="D56" s="6" t="s">
        <v>199</v>
      </c>
      <c r="E56" s="6" t="s">
        <v>200</v>
      </c>
      <c r="F56" s="32">
        <v>3385</v>
      </c>
      <c r="G56" s="31">
        <f>F56</f>
        <v>3385</v>
      </c>
      <c r="H56" s="31"/>
      <c r="I56" s="31">
        <v>136.09</v>
      </c>
      <c r="J56" s="31">
        <f>G56+H56-I56</f>
        <v>3248.91</v>
      </c>
      <c r="K56" s="31"/>
      <c r="N56" s="126">
        <v>6770</v>
      </c>
      <c r="O56" s="129">
        <f>N56/2</f>
        <v>3385</v>
      </c>
    </row>
    <row r="57" spans="3:15" ht="35.1" customHeight="1">
      <c r="C57" s="38">
        <v>2</v>
      </c>
      <c r="D57" s="6" t="s">
        <v>201</v>
      </c>
      <c r="E57" s="6" t="s">
        <v>202</v>
      </c>
      <c r="F57" s="32">
        <v>3385</v>
      </c>
      <c r="G57" s="31">
        <f>F57</f>
        <v>3385</v>
      </c>
      <c r="H57" s="31"/>
      <c r="I57" s="31">
        <v>136.09</v>
      </c>
      <c r="J57" s="31">
        <f>G57+H57-I57</f>
        <v>3248.91</v>
      </c>
      <c r="K57" s="31"/>
      <c r="N57" s="126">
        <v>6770</v>
      </c>
      <c r="O57" s="129">
        <f>N57/2</f>
        <v>3385</v>
      </c>
    </row>
    <row r="58" spans="3:15" ht="35.1" customHeight="1">
      <c r="C58" s="63">
        <v>3</v>
      </c>
      <c r="D58" s="6" t="s">
        <v>203</v>
      </c>
      <c r="E58" s="6" t="s">
        <v>202</v>
      </c>
      <c r="F58" s="32">
        <v>2085</v>
      </c>
      <c r="G58" s="31">
        <f>F58</f>
        <v>2085</v>
      </c>
      <c r="H58" s="31">
        <v>68.900000000000006</v>
      </c>
      <c r="I58" s="31">
        <v>0</v>
      </c>
      <c r="J58" s="31">
        <f>G58+H58-I58</f>
        <v>2153.9</v>
      </c>
      <c r="K58" s="31"/>
      <c r="N58" s="126">
        <v>4170</v>
      </c>
      <c r="O58" s="129">
        <f>N58/2</f>
        <v>2085</v>
      </c>
    </row>
    <row r="59" spans="3:15" ht="35.1" customHeight="1">
      <c r="C59" s="61">
        <v>4</v>
      </c>
      <c r="D59" s="6" t="s">
        <v>243</v>
      </c>
      <c r="E59" s="6" t="s">
        <v>42</v>
      </c>
      <c r="F59" s="32">
        <v>2085</v>
      </c>
      <c r="G59" s="31">
        <f>F59</f>
        <v>2085</v>
      </c>
      <c r="H59" s="31">
        <v>68.900000000000006</v>
      </c>
      <c r="I59" s="31">
        <v>0</v>
      </c>
      <c r="J59" s="31">
        <f>G59+H59-I59</f>
        <v>2153.9</v>
      </c>
      <c r="K59" s="31"/>
      <c r="N59" s="126">
        <v>4170</v>
      </c>
      <c r="O59" s="129">
        <f>N59/2</f>
        <v>2085</v>
      </c>
    </row>
    <row r="60" spans="3:15" ht="35.1" customHeight="1">
      <c r="D60" s="17"/>
      <c r="E60" s="17"/>
      <c r="F60" s="56"/>
    </row>
    <row r="61" spans="3:15" ht="35.1" customHeight="1" thickBot="1">
      <c r="C61" s="193" t="s">
        <v>83</v>
      </c>
      <c r="D61" s="194"/>
      <c r="E61" s="194"/>
      <c r="F61" s="44">
        <f>SUM(F56:F60)</f>
        <v>10940</v>
      </c>
      <c r="G61" s="44">
        <f>SUM(G56:G60)</f>
        <v>10940</v>
      </c>
      <c r="H61" s="44">
        <f>SUM(H56:H60)</f>
        <v>137.80000000000001</v>
      </c>
      <c r="I61" s="44">
        <f>SUM(I56:I60)</f>
        <v>272.18</v>
      </c>
      <c r="J61" s="44">
        <f>SUM(J56:J60)</f>
        <v>10805.619999999999</v>
      </c>
      <c r="K61" s="44"/>
    </row>
    <row r="62" spans="3:15" ht="13.5" thickTop="1"/>
    <row r="69" spans="4:11">
      <c r="D69" s="47" t="s">
        <v>188</v>
      </c>
      <c r="F69" s="47"/>
      <c r="G69" s="47"/>
      <c r="H69" s="47"/>
      <c r="I69" s="47"/>
      <c r="J69" s="147"/>
      <c r="K69" s="147"/>
    </row>
    <row r="70" spans="4:11">
      <c r="D70" s="46" t="s">
        <v>174</v>
      </c>
      <c r="J70" s="213" t="s">
        <v>269</v>
      </c>
      <c r="K70" s="213"/>
    </row>
    <row r="71" spans="4:11">
      <c r="D71" s="47" t="s">
        <v>11</v>
      </c>
      <c r="E71" s="47"/>
      <c r="F71" s="47"/>
      <c r="G71" s="47"/>
      <c r="H71" s="47"/>
      <c r="I71" s="47"/>
      <c r="J71" s="214" t="s">
        <v>267</v>
      </c>
      <c r="K71" s="214"/>
    </row>
    <row r="74" spans="4:11">
      <c r="D74" s="57"/>
      <c r="E74" s="57"/>
      <c r="F74" s="57"/>
      <c r="G74" s="57"/>
      <c r="H74" s="57"/>
      <c r="I74" s="57"/>
      <c r="J74" s="57"/>
      <c r="K74" s="57"/>
    </row>
    <row r="75" spans="4:11">
      <c r="D75" s="64"/>
      <c r="E75" s="57"/>
      <c r="F75" s="64"/>
      <c r="G75" s="64"/>
      <c r="H75" s="64"/>
      <c r="I75" s="64"/>
      <c r="J75" s="64"/>
      <c r="K75" s="64"/>
    </row>
    <row r="76" spans="4:11">
      <c r="D76" s="37"/>
      <c r="E76" s="57"/>
      <c r="F76" s="57"/>
      <c r="G76" s="57"/>
      <c r="H76" s="57"/>
      <c r="I76" s="57"/>
      <c r="J76" s="57"/>
      <c r="K76" s="57"/>
    </row>
    <row r="77" spans="4:11">
      <c r="D77" s="50"/>
      <c r="E77" s="47"/>
      <c r="F77" s="47"/>
      <c r="G77" s="47"/>
      <c r="H77" s="47"/>
      <c r="I77" s="47"/>
      <c r="J77" s="47"/>
      <c r="K77" s="47"/>
    </row>
  </sheetData>
  <sheetProtection selectLockedCells="1" selectUnlockedCells="1"/>
  <mergeCells count="16">
    <mergeCell ref="J70:K70"/>
    <mergeCell ref="J71:K71"/>
    <mergeCell ref="J41:K41"/>
    <mergeCell ref="J42:K42"/>
    <mergeCell ref="C4:K4"/>
    <mergeCell ref="C61:E61"/>
    <mergeCell ref="C34:E34"/>
    <mergeCell ref="C47:K47"/>
    <mergeCell ref="C48:K48"/>
    <mergeCell ref="G51:K51"/>
    <mergeCell ref="C49:K49"/>
    <mergeCell ref="C3:K3"/>
    <mergeCell ref="C5:K5"/>
    <mergeCell ref="G7:K7"/>
    <mergeCell ref="C50:K50"/>
    <mergeCell ref="C6:K6"/>
  </mergeCells>
  <phoneticPr fontId="0" type="noConversion"/>
  <pageMargins left="1.0236220472440944" right="0.15748031496062992" top="0" bottom="0" header="0.11811023622047245" footer="0.31496062992125984"/>
  <pageSetup paperSize="5" scale="68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L28"/>
  <sheetViews>
    <sheetView topLeftCell="C1" workbookViewId="0">
      <selection activeCell="H17" sqref="H17"/>
    </sheetView>
  </sheetViews>
  <sheetFormatPr baseColWidth="10" defaultRowHeight="12.75"/>
  <cols>
    <col min="1" max="2" width="0" hidden="1" customWidth="1"/>
    <col min="3" max="3" width="6.28515625" customWidth="1"/>
    <col min="4" max="4" width="34.140625" customWidth="1"/>
    <col min="5" max="5" width="21.85546875" customWidth="1"/>
    <col min="6" max="6" width="7" customWidth="1"/>
    <col min="7" max="7" width="11.140625" customWidth="1"/>
    <col min="8" max="8" width="7.5703125" customWidth="1"/>
    <col min="9" max="9" width="11.42578125" customWidth="1"/>
    <col min="10" max="10" width="60.28515625" customWidth="1"/>
  </cols>
  <sheetData>
    <row r="2" spans="3:12">
      <c r="C2" s="19"/>
      <c r="D2" s="19"/>
      <c r="E2" s="19"/>
      <c r="F2" s="19"/>
      <c r="G2" s="19"/>
      <c r="H2" s="19"/>
      <c r="I2" s="19"/>
      <c r="J2" s="19"/>
    </row>
    <row r="3" spans="3:12" ht="18">
      <c r="C3" s="252" t="s">
        <v>12</v>
      </c>
      <c r="D3" s="253"/>
      <c r="E3" s="253"/>
      <c r="F3" s="253"/>
      <c r="G3" s="253"/>
      <c r="H3" s="253"/>
      <c r="I3" s="253"/>
      <c r="J3" s="254"/>
    </row>
    <row r="4" spans="3:12" ht="15" hidden="1">
      <c r="C4" s="255" t="s">
        <v>8</v>
      </c>
      <c r="D4" s="256"/>
      <c r="E4" s="256"/>
      <c r="F4" s="256"/>
      <c r="G4" s="256"/>
      <c r="H4" s="256"/>
      <c r="I4" s="256"/>
      <c r="J4" s="257"/>
    </row>
    <row r="5" spans="3:12" ht="15">
      <c r="C5" s="255" t="s">
        <v>272</v>
      </c>
      <c r="D5" s="256"/>
      <c r="E5" s="256"/>
      <c r="F5" s="256"/>
      <c r="G5" s="256"/>
      <c r="H5" s="256"/>
      <c r="I5" s="256"/>
      <c r="J5" s="257"/>
    </row>
    <row r="6" spans="3:12" ht="15">
      <c r="C6" s="255" t="s">
        <v>274</v>
      </c>
      <c r="D6" s="256"/>
      <c r="E6" s="256"/>
      <c r="F6" s="256"/>
      <c r="G6" s="256"/>
      <c r="H6" s="256"/>
      <c r="I6" s="256"/>
      <c r="J6" s="257"/>
    </row>
    <row r="7" spans="3:12">
      <c r="C7" s="181"/>
      <c r="D7" s="181"/>
      <c r="E7" s="181"/>
      <c r="F7" s="182"/>
      <c r="G7" s="258" t="s">
        <v>0</v>
      </c>
      <c r="H7" s="259"/>
      <c r="I7" s="183"/>
      <c r="J7" s="184"/>
    </row>
    <row r="8" spans="3:12">
      <c r="C8" s="182" t="s">
        <v>3</v>
      </c>
      <c r="D8" s="182"/>
      <c r="E8" s="182"/>
      <c r="F8" s="182"/>
      <c r="G8" s="185" t="s">
        <v>1</v>
      </c>
      <c r="H8" s="185"/>
      <c r="I8" s="183" t="s">
        <v>254</v>
      </c>
      <c r="J8" s="182" t="s">
        <v>268</v>
      </c>
    </row>
    <row r="9" spans="3:12" ht="15">
      <c r="C9" s="186"/>
      <c r="D9" s="187" t="s">
        <v>278</v>
      </c>
      <c r="E9" s="187" t="s">
        <v>279</v>
      </c>
      <c r="F9" s="182" t="s">
        <v>275</v>
      </c>
      <c r="G9" s="182" t="s">
        <v>7</v>
      </c>
      <c r="H9" s="182"/>
      <c r="I9" s="182" t="s">
        <v>257</v>
      </c>
      <c r="J9" s="182"/>
    </row>
    <row r="10" spans="3:12" ht="15">
      <c r="C10" s="182"/>
      <c r="D10" s="188" t="s">
        <v>87</v>
      </c>
      <c r="E10" s="188" t="s">
        <v>277</v>
      </c>
      <c r="F10" s="189"/>
      <c r="G10" s="189"/>
      <c r="H10" s="189"/>
      <c r="I10" s="190"/>
      <c r="J10" s="189"/>
    </row>
    <row r="11" spans="3:12" ht="35.1" customHeight="1">
      <c r="C11" s="14"/>
      <c r="D11" s="15"/>
      <c r="E11" s="15"/>
      <c r="F11" s="14"/>
      <c r="G11" s="14"/>
      <c r="H11" s="14"/>
      <c r="I11" s="3"/>
      <c r="J11" s="14"/>
    </row>
    <row r="12" spans="3:12" ht="35.1" customHeight="1">
      <c r="C12" s="171">
        <v>1</v>
      </c>
      <c r="D12" s="66" t="s">
        <v>78</v>
      </c>
      <c r="E12" s="66" t="s">
        <v>79</v>
      </c>
      <c r="F12" s="172">
        <v>15</v>
      </c>
      <c r="G12" s="173">
        <v>852</v>
      </c>
      <c r="H12" s="174"/>
      <c r="I12" s="175">
        <f>G12</f>
        <v>852</v>
      </c>
      <c r="J12" s="10"/>
      <c r="L12" s="10"/>
    </row>
    <row r="13" spans="3:12" ht="35.1" customHeight="1">
      <c r="C13" s="171">
        <v>2</v>
      </c>
      <c r="D13" s="66" t="s">
        <v>80</v>
      </c>
      <c r="E13" s="66" t="s">
        <v>45</v>
      </c>
      <c r="F13" s="172">
        <v>15</v>
      </c>
      <c r="G13" s="173">
        <v>1788</v>
      </c>
      <c r="H13" s="174"/>
      <c r="I13" s="175">
        <f>G13</f>
        <v>1788</v>
      </c>
      <c r="J13" s="10"/>
      <c r="L13" s="10"/>
    </row>
    <row r="14" spans="3:12" ht="35.1" customHeight="1">
      <c r="C14" s="171">
        <v>3</v>
      </c>
      <c r="D14" s="66" t="s">
        <v>81</v>
      </c>
      <c r="E14" s="66" t="s">
        <v>82</v>
      </c>
      <c r="F14" s="172">
        <v>15</v>
      </c>
      <c r="G14" s="173">
        <v>2183</v>
      </c>
      <c r="H14" s="174"/>
      <c r="I14" s="175">
        <f>G14</f>
        <v>2183</v>
      </c>
      <c r="J14" s="10"/>
      <c r="L14" s="10"/>
    </row>
    <row r="15" spans="3:12" ht="35.1" customHeight="1">
      <c r="C15" s="176"/>
      <c r="D15" s="176"/>
      <c r="E15" s="176"/>
      <c r="F15" s="176"/>
      <c r="G15" s="176"/>
      <c r="H15" s="176"/>
      <c r="I15" s="176"/>
      <c r="J15" s="1"/>
    </row>
    <row r="16" spans="3:12" ht="35.1" customHeight="1">
      <c r="C16" s="176"/>
      <c r="D16" s="176"/>
      <c r="E16" s="177" t="s">
        <v>83</v>
      </c>
      <c r="F16" s="178"/>
      <c r="G16" s="179">
        <f>SUM(G12:G15)</f>
        <v>4823</v>
      </c>
      <c r="H16" s="179">
        <f>SUM(H12:H15)</f>
        <v>0</v>
      </c>
      <c r="I16" s="179">
        <f>SUM(I12:I15)</f>
        <v>4823</v>
      </c>
      <c r="J16" s="116"/>
    </row>
    <row r="17" spans="3:10" ht="35.1" customHeight="1">
      <c r="C17" s="1"/>
      <c r="D17" s="1"/>
      <c r="E17" s="1"/>
      <c r="F17" s="1"/>
      <c r="G17" s="1"/>
      <c r="H17" s="1"/>
      <c r="I17" s="1"/>
      <c r="J17" s="1"/>
    </row>
    <row r="18" spans="3:10">
      <c r="C18" s="1"/>
      <c r="D18" s="1"/>
      <c r="E18" s="1"/>
      <c r="F18" s="1"/>
      <c r="G18" s="1"/>
      <c r="H18" s="1"/>
      <c r="I18" s="1"/>
      <c r="J18" s="1"/>
    </row>
    <row r="19" spans="3:10">
      <c r="C19" s="1"/>
      <c r="D19" s="143"/>
      <c r="E19" s="1"/>
      <c r="F19" s="1"/>
      <c r="G19" s="1"/>
      <c r="H19" s="1"/>
      <c r="I19" s="143"/>
      <c r="J19" s="143"/>
    </row>
    <row r="20" spans="3:10">
      <c r="C20" s="1"/>
      <c r="D20" s="46" t="s">
        <v>174</v>
      </c>
      <c r="E20" s="1"/>
      <c r="F20" s="1"/>
      <c r="G20" s="1"/>
      <c r="H20" s="1"/>
      <c r="I20" s="251" t="s">
        <v>276</v>
      </c>
      <c r="J20" s="251"/>
    </row>
    <row r="21" spans="3:10">
      <c r="C21" s="1"/>
      <c r="D21" s="47" t="s">
        <v>11</v>
      </c>
      <c r="E21" s="11"/>
      <c r="F21" s="11"/>
      <c r="G21" s="11"/>
      <c r="H21" s="11"/>
      <c r="I21" s="214" t="s">
        <v>267</v>
      </c>
      <c r="J21" s="214"/>
    </row>
    <row r="22" spans="3:10">
      <c r="C22" s="1"/>
      <c r="D22" s="1"/>
      <c r="E22" s="1"/>
      <c r="F22" s="1"/>
      <c r="G22" s="1"/>
      <c r="H22" s="1"/>
      <c r="I22" s="1"/>
      <c r="J22" s="1"/>
    </row>
    <row r="23" spans="3:10">
      <c r="C23" s="1"/>
      <c r="D23" s="1"/>
      <c r="E23" s="1"/>
      <c r="F23" s="1"/>
      <c r="G23" s="1"/>
      <c r="H23" s="1"/>
      <c r="I23" s="1"/>
      <c r="J23" s="1"/>
    </row>
    <row r="24" spans="3:10">
      <c r="C24" s="1"/>
      <c r="D24" s="1"/>
      <c r="E24" s="1"/>
      <c r="F24" s="1"/>
      <c r="G24" s="1"/>
      <c r="H24" s="1"/>
      <c r="I24" s="1"/>
      <c r="J24" s="1"/>
    </row>
    <row r="25" spans="3:10">
      <c r="C25" s="1"/>
      <c r="D25" s="1"/>
      <c r="E25" s="1"/>
      <c r="F25" s="1"/>
      <c r="G25" s="1"/>
      <c r="H25" s="1"/>
      <c r="I25" s="1"/>
      <c r="J25" s="1"/>
    </row>
    <row r="26" spans="3:10">
      <c r="C26" s="1"/>
      <c r="D26" s="2"/>
      <c r="E26" s="1"/>
      <c r="F26" s="1"/>
      <c r="G26" s="2"/>
      <c r="H26" s="1"/>
      <c r="I26" s="1"/>
      <c r="J26" s="1"/>
    </row>
    <row r="27" spans="3:10">
      <c r="C27" s="1"/>
      <c r="D27" s="11"/>
      <c r="E27" s="11"/>
      <c r="F27" s="11"/>
      <c r="G27" s="11"/>
      <c r="H27" s="11"/>
      <c r="I27" s="11"/>
      <c r="J27" s="11"/>
    </row>
    <row r="28" spans="3:10">
      <c r="C28" s="1"/>
      <c r="D28" s="1"/>
      <c r="E28" s="1"/>
      <c r="F28" s="1"/>
      <c r="G28" s="1"/>
      <c r="H28" s="1"/>
      <c r="I28" s="1"/>
      <c r="J28" s="1"/>
    </row>
  </sheetData>
  <sheetProtection selectLockedCells="1" selectUnlockedCells="1"/>
  <mergeCells count="7">
    <mergeCell ref="I20:J20"/>
    <mergeCell ref="I21:J21"/>
    <mergeCell ref="C3:J3"/>
    <mergeCell ref="C4:J4"/>
    <mergeCell ref="G7:H7"/>
    <mergeCell ref="C5:J5"/>
    <mergeCell ref="C6:J6"/>
  </mergeCells>
  <phoneticPr fontId="0" type="noConversion"/>
  <pageMargins left="0.78740157480314965" right="0.31496062992125984" top="1.9291338582677167" bottom="0.74803149606299213" header="0.31496062992125984" footer="0.31496062992125984"/>
  <pageSetup paperSize="5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2017-01-17T18:42:46Z</cp:lastPrinted>
  <dcterms:created xsi:type="dcterms:W3CDTF">2000-05-05T04:08:27Z</dcterms:created>
  <dcterms:modified xsi:type="dcterms:W3CDTF">2017-02-10T19:23:53Z</dcterms:modified>
</cp:coreProperties>
</file>