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0" yWindow="180" windowWidth="20400" windowHeight="7575" tabRatio="775" firstSheet="1" activeTab="4"/>
  </bookViews>
  <sheets>
    <sheet name="Concentrado General" sheetId="129" state="hidden" r:id="rId1"/>
    <sheet name="REGIDORES" sheetId="126" r:id="rId2"/>
    <sheet name="PERMANENTES" sheetId="120" r:id="rId3"/>
    <sheet name="SUPERNUMERARIO" sheetId="123" r:id="rId4"/>
    <sheet name="SEG.PUB.MPAL Y PROTECCION CIVIL" sheetId="124" r:id="rId5"/>
    <sheet name="JUBILADOS" sheetId="125" r:id="rId6"/>
  </sheets>
  <externalReferences>
    <externalReference r:id="rId7"/>
  </externalReferences>
  <definedNames>
    <definedName name="_45">#REF!</definedName>
    <definedName name="_xlnm.Print_Area" localSheetId="5">JUBILADOS!$C$3:$J$23</definedName>
    <definedName name="_xlnm.Print_Area" localSheetId="2">PERMANENTES!$B$101:$N$125</definedName>
    <definedName name="_xlnm.Print_Area" localSheetId="1">REGIDORES!$A$3:$N$31</definedName>
    <definedName name="_xlnm.Print_Area" localSheetId="4">'SEG.PUB.MPAL Y PROTECCION CIVIL'!$C$2:$L$73</definedName>
    <definedName name="_xlnm.Print_Area" localSheetId="3">SUPERNUMERARIO!$B$70:$N$97</definedName>
    <definedName name="CREDITO">#REF!</definedName>
    <definedName name="Credito1">#REF!</definedName>
    <definedName name="isr">#REF!</definedName>
    <definedName name="subsidio">#REF!</definedName>
    <definedName name="Subsidio1">#REF!</definedName>
    <definedName name="Subsidio10">#REF!</definedName>
    <definedName name="Subsidio11">#REF!</definedName>
    <definedName name="Subsidio12">#REF!</definedName>
    <definedName name="Subsidio2">#REF!</definedName>
    <definedName name="Subsidio3">#REF!</definedName>
    <definedName name="Subsidio4">#REF!</definedName>
    <definedName name="Subsidio5">#REF!</definedName>
    <definedName name="Subsidio6">#REF!</definedName>
    <definedName name="Subsidio7">#REF!</definedName>
    <definedName name="Subsidio8">#REF!</definedName>
    <definedName name="Subsidio9">#REF!</definedName>
    <definedName name="TABLA">#REF!</definedName>
    <definedName name="TABLA_REPECO6">'[1]Pequeños Contrib.'!#REF!</definedName>
    <definedName name="TARIFA">#REF!</definedName>
    <definedName name="Tarifa1">#REF!</definedName>
    <definedName name="Tarifa10">#REF!</definedName>
    <definedName name="Tarifa11">#REF!</definedName>
    <definedName name="Tarifa12">#REF!</definedName>
    <definedName name="Tarifa2">#REF!</definedName>
    <definedName name="Tarifa3">#REF!</definedName>
    <definedName name="Tarifa4">#REF!</definedName>
    <definedName name="Tarifa5">#REF!</definedName>
    <definedName name="Tarifa6">#REF!</definedName>
    <definedName name="Tarifa7">#REF!</definedName>
    <definedName name="Tarifa8">#REF!</definedName>
    <definedName name="Tarifa9">#REF!</definedName>
  </definedNames>
  <calcPr calcId="152511"/>
</workbook>
</file>

<file path=xl/calcChain.xml><?xml version="1.0" encoding="utf-8"?>
<calcChain xmlns="http://schemas.openxmlformats.org/spreadsheetml/2006/main">
  <c r="I14" i="125"/>
  <c r="G32" i="124"/>
  <c r="K32"/>
  <c r="M18" i="123"/>
  <c r="I18"/>
  <c r="M81" i="120"/>
  <c r="M29"/>
  <c r="M69"/>
  <c r="J62" i="124"/>
  <c r="J35"/>
  <c r="K11"/>
  <c r="M43" i="123"/>
  <c r="M47"/>
  <c r="M51"/>
  <c r="M55"/>
  <c r="M41"/>
  <c r="M22"/>
  <c r="M26"/>
  <c r="L88"/>
  <c r="M47" i="120"/>
  <c r="M49"/>
  <c r="M50"/>
  <c r="M51"/>
  <c r="M53"/>
  <c r="M54"/>
  <c r="M56"/>
  <c r="M58"/>
  <c r="M59"/>
  <c r="M60"/>
  <c r="M62"/>
  <c r="M63"/>
  <c r="M64"/>
  <c r="M65"/>
  <c r="M66"/>
  <c r="M67"/>
  <c r="M68"/>
  <c r="M103"/>
  <c r="M104"/>
  <c r="M105"/>
  <c r="M106"/>
  <c r="M107"/>
  <c r="M108"/>
  <c r="M110"/>
  <c r="M111"/>
  <c r="M112"/>
  <c r="M102"/>
  <c r="M82"/>
  <c r="M83"/>
  <c r="M85"/>
  <c r="M87"/>
  <c r="M89"/>
  <c r="M91"/>
  <c r="M79"/>
  <c r="M46"/>
  <c r="M13"/>
  <c r="M14"/>
  <c r="M117"/>
  <c r="M15"/>
  <c r="M16"/>
  <c r="M18"/>
  <c r="M20"/>
  <c r="M22"/>
  <c r="M23"/>
  <c r="M25"/>
  <c r="M27"/>
  <c r="M28"/>
  <c r="M31"/>
  <c r="M32"/>
  <c r="M33"/>
  <c r="M34"/>
  <c r="M36"/>
  <c r="M12"/>
  <c r="L117"/>
  <c r="L24" i="126"/>
  <c r="M13"/>
  <c r="M15"/>
  <c r="M17"/>
  <c r="M19"/>
  <c r="M21"/>
  <c r="O112" i="120"/>
  <c r="O111"/>
  <c r="O110"/>
  <c r="O109"/>
  <c r="O108"/>
  <c r="O107"/>
  <c r="O106"/>
  <c r="O105"/>
  <c r="O104"/>
  <c r="O103"/>
  <c r="O102"/>
  <c r="O101"/>
  <c r="O91"/>
  <c r="O90"/>
  <c r="O89"/>
  <c r="O88"/>
  <c r="O87"/>
  <c r="O86"/>
  <c r="O85"/>
  <c r="O84"/>
  <c r="O83"/>
  <c r="O82"/>
  <c r="O79"/>
  <c r="O78"/>
  <c r="O68"/>
  <c r="O67"/>
  <c r="O66"/>
  <c r="O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36"/>
  <c r="O35"/>
  <c r="O34"/>
  <c r="O33"/>
  <c r="O32"/>
  <c r="O31"/>
  <c r="O30"/>
  <c r="O28"/>
  <c r="O27"/>
  <c r="O26"/>
  <c r="O25"/>
  <c r="O24"/>
  <c r="O23"/>
  <c r="O22"/>
  <c r="O21"/>
  <c r="O20"/>
  <c r="O19"/>
  <c r="O18"/>
  <c r="O17"/>
  <c r="O16"/>
  <c r="O15"/>
  <c r="O14"/>
  <c r="O13"/>
  <c r="O12"/>
  <c r="H17" i="125"/>
  <c r="G17"/>
  <c r="I13"/>
  <c r="I15"/>
  <c r="I12"/>
  <c r="I17"/>
  <c r="I15" i="123"/>
  <c r="M15"/>
  <c r="I17"/>
  <c r="M17"/>
  <c r="I20"/>
  <c r="M20"/>
  <c r="I22"/>
  <c r="I23"/>
  <c r="M23"/>
  <c r="I25"/>
  <c r="M25"/>
  <c r="I27"/>
  <c r="M27"/>
  <c r="I29"/>
  <c r="M29"/>
  <c r="I30"/>
  <c r="M30"/>
  <c r="I41"/>
  <c r="I42"/>
  <c r="M42"/>
  <c r="I43"/>
  <c r="I44"/>
  <c r="M44"/>
  <c r="I45"/>
  <c r="M45"/>
  <c r="I46"/>
  <c r="M46"/>
  <c r="I47"/>
  <c r="I48"/>
  <c r="M48"/>
  <c r="I49"/>
  <c r="M49"/>
  <c r="I50"/>
  <c r="M50"/>
  <c r="I51"/>
  <c r="I52"/>
  <c r="M52"/>
  <c r="I53"/>
  <c r="M53"/>
  <c r="I54"/>
  <c r="M54"/>
  <c r="I55"/>
  <c r="I56"/>
  <c r="M56"/>
  <c r="I57"/>
  <c r="M57"/>
  <c r="I58"/>
  <c r="M58"/>
  <c r="I69"/>
  <c r="M69"/>
  <c r="I71"/>
  <c r="M71"/>
  <c r="I72"/>
  <c r="M72"/>
  <c r="I73"/>
  <c r="M73"/>
  <c r="I74"/>
  <c r="M74"/>
  <c r="I75"/>
  <c r="M75"/>
  <c r="I76"/>
  <c r="M76"/>
  <c r="I77"/>
  <c r="M77"/>
  <c r="I78"/>
  <c r="M78"/>
  <c r="I79"/>
  <c r="M79"/>
  <c r="I81"/>
  <c r="M81"/>
  <c r="I82"/>
  <c r="M82"/>
  <c r="I83"/>
  <c r="M83"/>
  <c r="I85"/>
  <c r="M85"/>
  <c r="I86"/>
  <c r="M86"/>
  <c r="I87"/>
  <c r="M87"/>
  <c r="I13"/>
  <c r="M13"/>
  <c r="R14"/>
  <c r="R15"/>
  <c r="R16"/>
  <c r="R17"/>
  <c r="R19"/>
  <c r="R20"/>
  <c r="R21"/>
  <c r="R22"/>
  <c r="R23"/>
  <c r="R24"/>
  <c r="R25"/>
  <c r="R26"/>
  <c r="R27"/>
  <c r="R28"/>
  <c r="R29"/>
  <c r="R30"/>
  <c r="R40"/>
  <c r="R41"/>
  <c r="R42"/>
  <c r="R43"/>
  <c r="R44"/>
  <c r="R45"/>
  <c r="R46"/>
  <c r="R47"/>
  <c r="R48"/>
  <c r="R49"/>
  <c r="R50"/>
  <c r="R51"/>
  <c r="R52"/>
  <c r="R53"/>
  <c r="R54"/>
  <c r="R55"/>
  <c r="R56"/>
  <c r="R57"/>
  <c r="R58"/>
  <c r="R68"/>
  <c r="R69"/>
  <c r="R70"/>
  <c r="R71"/>
  <c r="R72"/>
  <c r="R73"/>
  <c r="R74"/>
  <c r="R75"/>
  <c r="R76"/>
  <c r="R77"/>
  <c r="R78"/>
  <c r="R79"/>
  <c r="R80"/>
  <c r="R81"/>
  <c r="R82"/>
  <c r="R83"/>
  <c r="R84"/>
  <c r="R85"/>
  <c r="R86"/>
  <c r="R87"/>
  <c r="R13"/>
  <c r="R88"/>
  <c r="Q88"/>
  <c r="Q5" i="120"/>
  <c r="R13"/>
  <c r="R14"/>
  <c r="R15"/>
  <c r="R16"/>
  <c r="R17"/>
  <c r="R18"/>
  <c r="R19"/>
  <c r="R20"/>
  <c r="R21"/>
  <c r="R22"/>
  <c r="R23"/>
  <c r="R24"/>
  <c r="R25"/>
  <c r="R26"/>
  <c r="R27"/>
  <c r="R28"/>
  <c r="R30"/>
  <c r="R31"/>
  <c r="R32"/>
  <c r="R33"/>
  <c r="R34"/>
  <c r="R35"/>
  <c r="R36"/>
  <c r="R46"/>
  <c r="R47"/>
  <c r="R48"/>
  <c r="R49"/>
  <c r="R50"/>
  <c r="R51"/>
  <c r="R52"/>
  <c r="R53"/>
  <c r="R54"/>
  <c r="R55"/>
  <c r="R56"/>
  <c r="R57"/>
  <c r="R58"/>
  <c r="R59"/>
  <c r="R60"/>
  <c r="R61"/>
  <c r="R62"/>
  <c r="R63"/>
  <c r="R64"/>
  <c r="R65"/>
  <c r="R66"/>
  <c r="R67"/>
  <c r="R68"/>
  <c r="R78"/>
  <c r="R79"/>
  <c r="R82"/>
  <c r="R83"/>
  <c r="R84"/>
  <c r="R85"/>
  <c r="R86"/>
  <c r="R87"/>
  <c r="R88"/>
  <c r="R89"/>
  <c r="R90"/>
  <c r="R91"/>
  <c r="R101"/>
  <c r="R102"/>
  <c r="R103"/>
  <c r="R104"/>
  <c r="R105"/>
  <c r="R106"/>
  <c r="R107"/>
  <c r="R108"/>
  <c r="R109"/>
  <c r="R110"/>
  <c r="R111"/>
  <c r="R112"/>
  <c r="R12"/>
  <c r="R117"/>
  <c r="Q117"/>
  <c r="G58" i="124"/>
  <c r="K58"/>
  <c r="G59"/>
  <c r="K59"/>
  <c r="G60"/>
  <c r="K60"/>
  <c r="G57"/>
  <c r="K57"/>
  <c r="K62"/>
  <c r="P58"/>
  <c r="P59"/>
  <c r="P60"/>
  <c r="P57"/>
  <c r="G12"/>
  <c r="K12"/>
  <c r="G13"/>
  <c r="K13"/>
  <c r="G14"/>
  <c r="K14"/>
  <c r="G15"/>
  <c r="K15"/>
  <c r="G16"/>
  <c r="K16"/>
  <c r="G17"/>
  <c r="K17"/>
  <c r="G18"/>
  <c r="K18"/>
  <c r="G19"/>
  <c r="K19"/>
  <c r="G20"/>
  <c r="K20"/>
  <c r="G21"/>
  <c r="K21"/>
  <c r="G22"/>
  <c r="K22"/>
  <c r="G23"/>
  <c r="K23"/>
  <c r="G24"/>
  <c r="K24"/>
  <c r="G25"/>
  <c r="K25"/>
  <c r="G26"/>
  <c r="K26"/>
  <c r="G27"/>
  <c r="K27"/>
  <c r="G28"/>
  <c r="K28"/>
  <c r="G29"/>
  <c r="K29"/>
  <c r="G30"/>
  <c r="K30"/>
  <c r="G31"/>
  <c r="K31"/>
  <c r="G33"/>
  <c r="K33"/>
  <c r="G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3"/>
  <c r="P11"/>
  <c r="P35"/>
  <c r="G13" i="126"/>
  <c r="G14"/>
  <c r="M14"/>
  <c r="G15"/>
  <c r="G16"/>
  <c r="M16"/>
  <c r="G17"/>
  <c r="G18"/>
  <c r="M18"/>
  <c r="G19"/>
  <c r="G20"/>
  <c r="M20"/>
  <c r="G21"/>
  <c r="G12"/>
  <c r="M12"/>
  <c r="M24"/>
  <c r="K88" i="123"/>
  <c r="H88"/>
  <c r="K24" i="126"/>
  <c r="F24"/>
  <c r="I24"/>
  <c r="G24"/>
  <c r="F62" i="124"/>
  <c r="H117" i="120"/>
  <c r="J117"/>
  <c r="K117"/>
  <c r="F35" i="124"/>
  <c r="H35"/>
  <c r="I62"/>
  <c r="H62"/>
  <c r="I35"/>
  <c r="J24" i="126"/>
  <c r="H24"/>
  <c r="G35" i="124"/>
  <c r="J88" i="123"/>
  <c r="G62" i="124"/>
  <c r="I117" i="120"/>
  <c r="I88" i="123"/>
  <c r="M88"/>
  <c r="K35" i="124"/>
</calcChain>
</file>

<file path=xl/sharedStrings.xml><?xml version="1.0" encoding="utf-8"?>
<sst xmlns="http://schemas.openxmlformats.org/spreadsheetml/2006/main" count="570" uniqueCount="285">
  <si>
    <t>P E R C E P C I O N E S</t>
  </si>
  <si>
    <t>Sueldo</t>
  </si>
  <si>
    <t>Total</t>
  </si>
  <si>
    <t>Num.</t>
  </si>
  <si>
    <t>Dias</t>
  </si>
  <si>
    <t>Trab.</t>
  </si>
  <si>
    <t>T O T A L E S</t>
  </si>
  <si>
    <t>Quincenal</t>
  </si>
  <si>
    <t>SUELDOS  DEL 01 AL 15 DE ENERO DE 2012</t>
  </si>
  <si>
    <t>LA PLAZA</t>
  </si>
  <si>
    <t xml:space="preserve">NOMBRE DE </t>
  </si>
  <si>
    <t xml:space="preserve">       PRESIDENTE MUNICIPAL</t>
  </si>
  <si>
    <t>MUNICIPIO DE : SAN JUANITO DE ESCOBEDO JALISCO</t>
  </si>
  <si>
    <t>PRESIDENTE</t>
  </si>
  <si>
    <t>PERMANENTES</t>
  </si>
  <si>
    <t>RUIZ MEZA JUDITH</t>
  </si>
  <si>
    <t>SECRETARIA</t>
  </si>
  <si>
    <t>CARRILLO MONTES MAURA</t>
  </si>
  <si>
    <t>INTENDENTE</t>
  </si>
  <si>
    <t>SECRETARIO GENERAL</t>
  </si>
  <si>
    <t>PRESIDENCIA MUNICIPAL</t>
  </si>
  <si>
    <t>DIRECCION DE REGISTRO CIVIL</t>
  </si>
  <si>
    <t>RUIZ ACEVES BERENICE</t>
  </si>
  <si>
    <t>DIR.REGISTRO CIVIL</t>
  </si>
  <si>
    <t>ENC.DE VEHICULOS</t>
  </si>
  <si>
    <t>DEPTO.DE PARTICIPACION CIUDADANA</t>
  </si>
  <si>
    <t>DIR.PARTICIPACION CIUDADANA</t>
  </si>
  <si>
    <t>OFICIAL MAYOR ADMVO.</t>
  </si>
  <si>
    <t>ADMINISTRACION DE HDA.PUB.MPAL.</t>
  </si>
  <si>
    <t>ENC. DE HACIENDA PUB.MPAL</t>
  </si>
  <si>
    <t>MONTES MORAN ARCELIA</t>
  </si>
  <si>
    <t>MONTES GONZALEZ GLORIA MERCEDES</t>
  </si>
  <si>
    <t>DIRECCION DE OBRAS PUBLICAS</t>
  </si>
  <si>
    <t>DIR. DE OBRAS PUBLICAS</t>
  </si>
  <si>
    <t>ADMON.DE LOS SERV.PUB.MPALES.</t>
  </si>
  <si>
    <t>DIR DE SERVICIOS MPALES.</t>
  </si>
  <si>
    <t>AUX. DE SERVICIOS</t>
  </si>
  <si>
    <t>GONZALEZ TRIGUEROS ALVARO</t>
  </si>
  <si>
    <t>CARRILLO RUIZ J. DOLORES</t>
  </si>
  <si>
    <t>INZUNSA SANDOVAL JORGE OSWALDO</t>
  </si>
  <si>
    <t>ASEADOR</t>
  </si>
  <si>
    <t>PONCE MONTES MIGUEL</t>
  </si>
  <si>
    <t>CHOFER</t>
  </si>
  <si>
    <t>DEPTO. DE MERCADOS</t>
  </si>
  <si>
    <t>VELADOR</t>
  </si>
  <si>
    <t>JARDINERO</t>
  </si>
  <si>
    <t>FAJARDO CELAYA BLAS</t>
  </si>
  <si>
    <t>ENC. DE BOMBA</t>
  </si>
  <si>
    <t>RUIZ MEZA FAUSTO</t>
  </si>
  <si>
    <t>AUXILIAR TECNICO</t>
  </si>
  <si>
    <t>DEPTO. DE PROM. Y DES. ECONOMICO</t>
  </si>
  <si>
    <t>DIR. DE PROM.ECONOMICA</t>
  </si>
  <si>
    <t>DELEGACIONES</t>
  </si>
  <si>
    <t>SANTIAGO VILLEGAS EMMA</t>
  </si>
  <si>
    <t>LOPEZ CABRALES J. ASCENCION</t>
  </si>
  <si>
    <t>AGENCIAS</t>
  </si>
  <si>
    <t>RASTRO MUNICIPAL</t>
  </si>
  <si>
    <t>GUARDARASTRO</t>
  </si>
  <si>
    <t>HERNANDEZ MONTES ARTURO</t>
  </si>
  <si>
    <t>VETERINARIO</t>
  </si>
  <si>
    <t>AVILA MONTES JORGE</t>
  </si>
  <si>
    <t>ENC.INSP.GANADERO Y A.</t>
  </si>
  <si>
    <t>RODRIGUEZ GARCIA MA. GUADALUPE</t>
  </si>
  <si>
    <t>MEZA NUÑEZ MARIELA</t>
  </si>
  <si>
    <t>AUX.DE SERVICIOS</t>
  </si>
  <si>
    <t>RIVERA LOPEZ ERASMO</t>
  </si>
  <si>
    <t>RODRIGUEZ PEREZ ROBERTO</t>
  </si>
  <si>
    <t>DEPTO. DE PARQUE Y JARDINES</t>
  </si>
  <si>
    <t>RAMIREZ CURIEL ELIDIA</t>
  </si>
  <si>
    <t>AUX DE INTENDENCIA</t>
  </si>
  <si>
    <t>DEPTO. DE TURISMO Y DEPORTES</t>
  </si>
  <si>
    <t>DOMINGUEZ OCAMPO ANTONIO</t>
  </si>
  <si>
    <t>CRONISTA</t>
  </si>
  <si>
    <t>SEGURIDAD PUBLICA</t>
  </si>
  <si>
    <t>DIRECTOR</t>
  </si>
  <si>
    <t>POLICIA DE LINEA</t>
  </si>
  <si>
    <t>COMANDANTE</t>
  </si>
  <si>
    <t>NUÑO SANTIAGO GENOVEVA</t>
  </si>
  <si>
    <t>ENC. DE MERCADO</t>
  </si>
  <si>
    <t>RUIZ MONTES PEDRO</t>
  </si>
  <si>
    <t>GARCIA MONTES SARA</t>
  </si>
  <si>
    <t>DIR. AGUA POTABLE</t>
  </si>
  <si>
    <t>TOTALES</t>
  </si>
  <si>
    <t>ASISTENTE</t>
  </si>
  <si>
    <t>DIR. DE CULTURA</t>
  </si>
  <si>
    <t>AUX. DE OBRAS PUBLICAS</t>
  </si>
  <si>
    <t>PERSONAL JUBILADO</t>
  </si>
  <si>
    <t>JOSE DE JESUS RUIZ MONTES</t>
  </si>
  <si>
    <t>REGIDOR</t>
  </si>
  <si>
    <t xml:space="preserve">SINDICO </t>
  </si>
  <si>
    <t>RAMIREZ ROJAS JOSE LUIS</t>
  </si>
  <si>
    <t xml:space="preserve">AUX. DEL REGISTRO CIVIL </t>
  </si>
  <si>
    <t>PERSONAL SUPERNUMERIARIO</t>
  </si>
  <si>
    <t>DEPTO.DE MANTO.DE VEHICULOS</t>
  </si>
  <si>
    <t>AUX. DE PART. CIUDADANA</t>
  </si>
  <si>
    <t>MONTES GAMBOA CECILIO</t>
  </si>
  <si>
    <t>OFICIAL MAYOR DE PADRON.</t>
  </si>
  <si>
    <t>VALLE BARRIENTOS HERIBERTO</t>
  </si>
  <si>
    <t>MORALES QUINTANAR JOSE LUIS</t>
  </si>
  <si>
    <t>MONTES MONTES JORGE LUIS</t>
  </si>
  <si>
    <t>SECRETARIO PARTICULAR</t>
  </si>
  <si>
    <t>RECEPCIONISTA</t>
  </si>
  <si>
    <t xml:space="preserve">OFICIALIA MAYOR </t>
  </si>
  <si>
    <t>CONSERJE</t>
  </si>
  <si>
    <t>RAMIREZ PEREZ ISAAC</t>
  </si>
  <si>
    <t>HERNANDEZ GARCIA AGUSTIN</t>
  </si>
  <si>
    <t>RAMIREZ FLORES EVA</t>
  </si>
  <si>
    <t>ENC. UNIDAD DEPORTIVA</t>
  </si>
  <si>
    <t>DIRECCION DE PART. CIUDADANA</t>
  </si>
  <si>
    <t>RAMIREZ MEZA JOSE LUIS</t>
  </si>
  <si>
    <t>ENC. DE BOMBA SN PEDRO</t>
  </si>
  <si>
    <t>AGENTE MUNCIPAL ESTANCITA</t>
  </si>
  <si>
    <t>GONZALEZ MEZA SANDRA YANET</t>
  </si>
  <si>
    <t>VELADOR PLANTA</t>
  </si>
  <si>
    <t>DEPARTAMENTO DE CULTURA Y EDUCACION</t>
  </si>
  <si>
    <t>DEPARTAMENTO DE CATASTRO</t>
  </si>
  <si>
    <t>DEPARTAMENTO DE INGRESOS</t>
  </si>
  <si>
    <t>RAMIREZ ROJAS ELIAS</t>
  </si>
  <si>
    <t>AGENTE MUNCIPAL SANTIAGUITO</t>
  </si>
  <si>
    <t>AGENTE MUNCIPAL SAN PEDRO</t>
  </si>
  <si>
    <t>DIRECCION DE CULTURA Y EDUCACION</t>
  </si>
  <si>
    <t>FLORES GOMEZ MARIA ISABEL</t>
  </si>
  <si>
    <t>MONTES SANDOVAL JORGE</t>
  </si>
  <si>
    <t>HERNANDEZ LOPEZ AMALIA</t>
  </si>
  <si>
    <t>ESPARZA IBARRA EDGAR</t>
  </si>
  <si>
    <t>DEPTO. DE CULTURA Y EDUCACION</t>
  </si>
  <si>
    <t>RUIZ CARRILLO JORGE</t>
  </si>
  <si>
    <t>NAVARRO CAMACHO ARMANDO</t>
  </si>
  <si>
    <t>AUXILIAR DE SERVICIOS</t>
  </si>
  <si>
    <t>MERCADO OLVERA JOSE ANTONIO</t>
  </si>
  <si>
    <t>CARRILLO MONTES JOSE LUIS</t>
  </si>
  <si>
    <t>SALA DE REGIDORES</t>
  </si>
  <si>
    <t>MENDEZ GARCIA BEATRIZ</t>
  </si>
  <si>
    <t>VELADOR GARCIA MARIA ERICA</t>
  </si>
  <si>
    <t>FLORES ALVAREZ IRMA</t>
  </si>
  <si>
    <t>DEPARTAMENTO JURIDICO Y JUZGADO</t>
  </si>
  <si>
    <t>RAMIREZ OROZCO ALEJANDRA</t>
  </si>
  <si>
    <t>UNIDAD DE TRANSPARENCIA</t>
  </si>
  <si>
    <t>TITULAR</t>
  </si>
  <si>
    <t>LOPEZ BARAJAS JOSE MARTIN</t>
  </si>
  <si>
    <t>MEZA RUBIO JORGE HUMBERTO</t>
  </si>
  <si>
    <t>MOLINA SANDOVAL MELISSA ISABEL</t>
  </si>
  <si>
    <t>CARDONA GLEZ JABAL JAFET</t>
  </si>
  <si>
    <t>RENTERIA ZUÑIGA JOSE</t>
  </si>
  <si>
    <t>DIR SERVICIOS MED.</t>
  </si>
  <si>
    <t>NAVARRO CAMARENA ESPERANZA</t>
  </si>
  <si>
    <t>GARCIA MELENDREZ IGNACIO</t>
  </si>
  <si>
    <t>GOMEZ MEZA ANA NALLELI</t>
  </si>
  <si>
    <t>AUX DE TRANSPARENCIA</t>
  </si>
  <si>
    <t>JUAREZ VALDERRAMA SONIA</t>
  </si>
  <si>
    <t>SERVICIOS PUBLICOS</t>
  </si>
  <si>
    <t>GARCIA CABRERA JOSE FABIAN</t>
  </si>
  <si>
    <t>LOPEZ GARCIA IVAN</t>
  </si>
  <si>
    <t>ENC. ECA</t>
  </si>
  <si>
    <t>RAMOS VELADOR LAZARO</t>
  </si>
  <si>
    <t>DEPARTAMENTO DE SERVICIOS</t>
  </si>
  <si>
    <t>RAMIREZ MARTINEZ JOSE CARMEN</t>
  </si>
  <si>
    <t>OPERADOR DE MAQUINA</t>
  </si>
  <si>
    <t>COVARRUBIAS RIVERA ROMAN</t>
  </si>
  <si>
    <t>RAMIREZ ARELLANO J JESUS</t>
  </si>
  <si>
    <t>MERCADO PEREZ LUIS HUMBERTO</t>
  </si>
  <si>
    <t>GUERRERO GARICA RAFAEL</t>
  </si>
  <si>
    <t>SERRATOS VALADEZ FILIBERTO</t>
  </si>
  <si>
    <t>ENC BOMBA</t>
  </si>
  <si>
    <t>AVILA RODRIGUEZ IRIS MARIELA</t>
  </si>
  <si>
    <t xml:space="preserve">DIR. CATASTRO E IMPUESTO </t>
  </si>
  <si>
    <t>REGALADO SIERRA CARLOS ARMANDO</t>
  </si>
  <si>
    <t>SANCHEZ GONZALEZ JOSE ANTONIO</t>
  </si>
  <si>
    <t>ZUÑIGA DOMINGUEZ OSCAR</t>
  </si>
  <si>
    <t>DAMIAN LOZANO MARIO</t>
  </si>
  <si>
    <t xml:space="preserve">VELADOR </t>
  </si>
  <si>
    <t>JOSE ANTONIO SANCHEZ GONZALEZ</t>
  </si>
  <si>
    <t>Departamento:</t>
  </si>
  <si>
    <t>Regidores</t>
  </si>
  <si>
    <t>PEREZ SERRATOS ISABEL</t>
  </si>
  <si>
    <t>AGENTE MUNCIPAL  PROVIDENCIA</t>
  </si>
  <si>
    <t>ALBA CORDOBA BENJAMIN</t>
  </si>
  <si>
    <t>SOLORZANO LOPEZ CARLOS ALBERTO</t>
  </si>
  <si>
    <t>AGENTE MUNCIPAL TRAPICHE</t>
  </si>
  <si>
    <t>AMAYA RAMOS YANETH</t>
  </si>
  <si>
    <t>AGENTE MUNCIPAL EL AZAFRAN</t>
  </si>
  <si>
    <t>AGENTE MUNCIPAL ESTANCIA DE AYLLONES</t>
  </si>
  <si>
    <t>SOTO HERNANEDEZ J. REFUGIO</t>
  </si>
  <si>
    <t>________________________________________</t>
  </si>
  <si>
    <t>_____________________________________</t>
  </si>
  <si>
    <t>___________________________________</t>
  </si>
  <si>
    <t>DEPARTAMENTO DE OBRAS PUBLICAS</t>
  </si>
  <si>
    <t>MARIA FELIX ORENDAIN DAMIAN</t>
  </si>
  <si>
    <t>ABRAHAM EMMANUEL AVILA RAMIREZ</t>
  </si>
  <si>
    <t>DELIA NORA RANGEL ROSAS</t>
  </si>
  <si>
    <t>SANDRA REYNOSO RUVALCABA</t>
  </si>
  <si>
    <t>JUAN DAVID GARCIA LOPEZ</t>
  </si>
  <si>
    <t>ARMANDO MEZA AVILA</t>
  </si>
  <si>
    <t>ERNESTO CARRILLO MONTES</t>
  </si>
  <si>
    <t>RAFAEL RUBIO AYON</t>
  </si>
  <si>
    <t>PEDRO MIRAMONTES LOPEZ</t>
  </si>
  <si>
    <t>OSCAR MARTIN ZUÑIGA GARCIA</t>
  </si>
  <si>
    <t>ENC DE PROTECCION CIVIL</t>
  </si>
  <si>
    <t>ARTURO JONATHAN RAMIREZ DE LA ROSA</t>
  </si>
  <si>
    <t>PARAMEDICO P C</t>
  </si>
  <si>
    <t>RODRIGUEZ GONZALEZ ANA BERTA</t>
  </si>
  <si>
    <t>HERNANDEZ BERNAL JUDITH TONANZI</t>
  </si>
  <si>
    <t>AUXILIAR DE OFICIALIA MAYOR ADMVO.</t>
  </si>
  <si>
    <t>SERVICIOS MEDICOS MUNICIPALES</t>
  </si>
  <si>
    <t>SECRETARIA GENERAL</t>
  </si>
  <si>
    <t xml:space="preserve">ENC. DE PANTEON </t>
  </si>
  <si>
    <t>HERNANDEZ MUÑOZ FERNANDO</t>
  </si>
  <si>
    <t>CERVANTES MEZA MANUEL</t>
  </si>
  <si>
    <t>GUTIERREZ MORALES ALVARO</t>
  </si>
  <si>
    <t>CARBAJAL MONTES OLIVIA</t>
  </si>
  <si>
    <t>HERNANDEZ FLORES REYNA ELIZABETH</t>
  </si>
  <si>
    <t>ENC. DE BIBLIOTECA</t>
  </si>
  <si>
    <t>HERNANDEZ JIMENEZ JUAN MANUEL</t>
  </si>
  <si>
    <t>RIVAS RIVAS SALVADOR</t>
  </si>
  <si>
    <t>GONZALEZ RODRIGUEZ BLANCA ESTELA</t>
  </si>
  <si>
    <t>GONZALEZ CORTES HERLINDA</t>
  </si>
  <si>
    <t>NAVARRO HUERTA CAROLNA</t>
  </si>
  <si>
    <t>RODRIGO SANCHEZ SANTIAGO</t>
  </si>
  <si>
    <t>RAMIREZ GONZALEZ ADELA</t>
  </si>
  <si>
    <t>JUZGADO MUNICIPAL</t>
  </si>
  <si>
    <t>JUEZ</t>
  </si>
  <si>
    <t>ANDRADE CASTILLO JOSE ANTONIO</t>
  </si>
  <si>
    <t>MONTES GARCIA MARIA DE LOS ANGELES</t>
  </si>
  <si>
    <t>AUXILIAR ADMINISTRATIVO</t>
  </si>
  <si>
    <t>RAMOS PEREZ HIPOLITO MARTIN</t>
  </si>
  <si>
    <t>MATA MONTES ESTELA</t>
  </si>
  <si>
    <t>MA. GUADALUPE DURAN NUÑO</t>
  </si>
  <si>
    <t>RUVALCABA GARCIA HUMBERTO</t>
  </si>
  <si>
    <t>CARRILLO YAÑEZ JOSE ROBERTO</t>
  </si>
  <si>
    <t xml:space="preserve">SECRETARIA GENERAL </t>
  </si>
  <si>
    <t>CONTRALOR</t>
  </si>
  <si>
    <t xml:space="preserve">SECRETARIA </t>
  </si>
  <si>
    <t>ENC. DE PARADERO</t>
  </si>
  <si>
    <t>AUX. DE DEPORTES</t>
  </si>
  <si>
    <t>CORONEL HERRERA JORGE EDUARDO</t>
  </si>
  <si>
    <t>HECTOR FAVIAN ESPARZA MENDOZA</t>
  </si>
  <si>
    <t>AUXILIAR DE CATASTRO</t>
  </si>
  <si>
    <t>CRECENCIO TALAMANTES LLAMAS</t>
  </si>
  <si>
    <t>DIR. DE TURISMO Y EDUCACION</t>
  </si>
  <si>
    <t>MONTES PEREZ JULIA VERONICA</t>
  </si>
  <si>
    <t>MARCO ANTONIO MEZA MEZA</t>
  </si>
  <si>
    <t>SUBDIRECTOR ADMINISTRATIVO</t>
  </si>
  <si>
    <t>Aguinaldo</t>
  </si>
  <si>
    <t>Prima</t>
  </si>
  <si>
    <t>Vacacional</t>
  </si>
  <si>
    <t>Percepción</t>
  </si>
  <si>
    <t>2 0 1 6</t>
  </si>
  <si>
    <t>2 0 1 7</t>
  </si>
  <si>
    <t xml:space="preserve">PERSONAL PERMANANTE </t>
  </si>
  <si>
    <t>SEGURIDAD  PUBLICA</t>
  </si>
  <si>
    <t>PROTECCION CIVIL</t>
  </si>
  <si>
    <t>TOTAL</t>
  </si>
  <si>
    <t>SUPERNUMERARIOS</t>
  </si>
  <si>
    <t>QUINCENAL</t>
  </si>
  <si>
    <t>PERCEPCION</t>
  </si>
  <si>
    <t>SUBSIDIO</t>
  </si>
  <si>
    <t>EMPLEO</t>
  </si>
  <si>
    <t>I S P T</t>
  </si>
  <si>
    <t>F I R M A</t>
  </si>
  <si>
    <t>F  I  R  M  A</t>
  </si>
  <si>
    <t>NETA</t>
  </si>
  <si>
    <t xml:space="preserve">PERCEPCION </t>
  </si>
  <si>
    <t>ENC. DE LA HACIENDA MUNICIPAL</t>
  </si>
  <si>
    <t>F   I   R   M   A</t>
  </si>
  <si>
    <t>L.A.E. MELISSA ISABEL MOLINA S</t>
  </si>
  <si>
    <t>L.A.E. MELLISSA ISABEL MOLINA S</t>
  </si>
  <si>
    <t xml:space="preserve">       ENC. DE LA HACIENDA MUNICIPAL</t>
  </si>
  <si>
    <t>MSJ 850101 UQ6</t>
  </si>
  <si>
    <t>PROTECCIN CIVIL</t>
  </si>
  <si>
    <t>DIAS</t>
  </si>
  <si>
    <t>L.A.E. MELISSA ISABLE MOLINA S</t>
  </si>
  <si>
    <t>NOMBRE</t>
  </si>
  <si>
    <t>CARGO</t>
  </si>
  <si>
    <t>LEPE LOPEZ JAIRO ALEJANDRO</t>
  </si>
  <si>
    <t>NOMINA DE DIETAS SEGUNDA QUINCENA DE ENERO DE 2017</t>
  </si>
  <si>
    <t>DESCUENTOS</t>
  </si>
  <si>
    <t>NOMINA DE SUELDOS SEGUNDA QUINCENA DE ENERO DE 2017</t>
  </si>
  <si>
    <t xml:space="preserve">DESCUENTOS </t>
  </si>
  <si>
    <t>DE TERCEROS</t>
  </si>
  <si>
    <t>NOMINA DE JUBILADOS SEGUNDA QUINCENA DE ENERO DE 2017</t>
  </si>
  <si>
    <t>AGUA POTABLE Y ALCANTARILLADO</t>
  </si>
  <si>
    <t>CORONA GONZALEZ NOEMI JOHANA</t>
  </si>
  <si>
    <t>MONTES VALLADOLID HOREI AMNERIS</t>
  </si>
  <si>
    <t>AUX. JUZGADO MPAL</t>
  </si>
  <si>
    <t xml:space="preserve">AUX. DE INTENDENCIA 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</si>
</sst>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6" formatCode="_-[$€]* #,##0.00_-;\-[$€]* #,##0.00_-;_-[$€]* &quot;-&quot;??_-;_-@_-"/>
    <numFmt numFmtId="169" formatCode="#,##0.00_ ;[Red]\-#,##0.00\ "/>
  </numFmts>
  <fonts count="20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14"/>
      <color indexed="18"/>
      <name val="Verdana"/>
      <family val="2"/>
    </font>
    <font>
      <b/>
      <sz val="12"/>
      <color indexed="18"/>
      <name val="Verdana"/>
      <family val="2"/>
    </font>
    <font>
      <sz val="8"/>
      <name val="Arial"/>
      <family val="2"/>
    </font>
    <font>
      <b/>
      <sz val="12"/>
      <color indexed="17"/>
      <name val="Verdana"/>
      <family val="2"/>
    </font>
    <font>
      <b/>
      <sz val="14"/>
      <color indexed="17"/>
      <name val="Verdana"/>
      <family val="2"/>
    </font>
    <font>
      <sz val="10"/>
      <color indexed="17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1"/>
      <color theme="0"/>
      <name val="Arial"/>
      <family val="2"/>
    </font>
    <font>
      <b/>
      <sz val="8"/>
      <color theme="0"/>
      <name val="Arial"/>
      <family val="2"/>
    </font>
    <font>
      <b/>
      <sz val="12"/>
      <color rgb="FF00B050"/>
      <name val="Verdana"/>
      <family val="2"/>
    </font>
    <font>
      <b/>
      <sz val="14"/>
      <color rgb="FF00B050"/>
      <name val="Verdana"/>
      <family val="2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263">
    <xf numFmtId="0" fontId="0" fillId="0" borderId="0" xfId="0"/>
    <xf numFmtId="0" fontId="0" fillId="0" borderId="0" xfId="0" applyProtection="1"/>
    <xf numFmtId="0" fontId="1" fillId="0" borderId="0" xfId="0" applyFont="1" applyProtection="1"/>
    <xf numFmtId="0" fontId="3" fillId="0" borderId="0" xfId="0" applyFont="1" applyFill="1" applyBorder="1" applyAlignment="1" applyProtection="1">
      <alignment horizontal="center"/>
    </xf>
    <xf numFmtId="169" fontId="6" fillId="0" borderId="1" xfId="2" applyNumberFormat="1" applyFont="1" applyBorder="1" applyAlignment="1" applyProtection="1">
      <alignment horizontal="right"/>
    </xf>
    <xf numFmtId="0" fontId="1" fillId="0" borderId="2" xfId="0" applyFont="1" applyBorder="1" applyAlignment="1" applyProtection="1">
      <alignment horizontal="center"/>
    </xf>
    <xf numFmtId="0" fontId="1" fillId="0" borderId="2" xfId="0" applyFont="1" applyBorder="1" applyAlignment="1" applyProtection="1">
      <alignment horizontal="left"/>
      <protection locked="0"/>
    </xf>
    <xf numFmtId="0" fontId="1" fillId="0" borderId="2" xfId="0" applyFont="1" applyBorder="1" applyAlignment="1" applyProtection="1">
      <alignment horizontal="center"/>
      <protection locked="0"/>
    </xf>
    <xf numFmtId="169" fontId="1" fillId="0" borderId="2" xfId="2" applyNumberFormat="1" applyFont="1" applyFill="1" applyBorder="1" applyAlignment="1" applyProtection="1">
      <alignment horizontal="right"/>
    </xf>
    <xf numFmtId="169" fontId="1" fillId="0" borderId="2" xfId="2" applyNumberFormat="1" applyFont="1" applyBorder="1" applyAlignment="1" applyProtection="1">
      <alignment horizontal="right"/>
      <protection locked="0"/>
    </xf>
    <xf numFmtId="169" fontId="1" fillId="0" borderId="2" xfId="2" applyNumberFormat="1" applyFont="1" applyBorder="1" applyAlignment="1" applyProtection="1">
      <alignment horizontal="right"/>
    </xf>
    <xf numFmtId="0" fontId="2" fillId="0" borderId="0" xfId="0" applyFont="1" applyProtection="1"/>
    <xf numFmtId="0" fontId="2" fillId="0" borderId="2" xfId="0" applyFont="1" applyBorder="1" applyAlignment="1" applyProtection="1">
      <alignment horizontal="left"/>
      <protection locked="0"/>
    </xf>
    <xf numFmtId="0" fontId="0" fillId="0" borderId="0" xfId="0" applyFill="1" applyProtection="1"/>
    <xf numFmtId="0" fontId="3" fillId="0" borderId="3" xfId="0" applyFont="1" applyFill="1" applyBorder="1" applyAlignment="1" applyProtection="1">
      <alignment horizontal="center"/>
    </xf>
    <xf numFmtId="0" fontId="6" fillId="0" borderId="3" xfId="0" applyFont="1" applyFill="1" applyBorder="1" applyAlignment="1" applyProtection="1">
      <alignment horizontal="center"/>
    </xf>
    <xf numFmtId="169" fontId="0" fillId="0" borderId="0" xfId="0" applyNumberFormat="1" applyProtection="1"/>
    <xf numFmtId="0" fontId="1" fillId="0" borderId="0" xfId="0" applyFont="1" applyBorder="1" applyAlignment="1" applyProtection="1">
      <alignment horizontal="left"/>
      <protection locked="0"/>
    </xf>
    <xf numFmtId="0" fontId="13" fillId="2" borderId="0" xfId="0" applyFont="1" applyFill="1" applyProtection="1"/>
    <xf numFmtId="0" fontId="13" fillId="0" borderId="0" xfId="0" applyFont="1"/>
    <xf numFmtId="0" fontId="1" fillId="0" borderId="4" xfId="0" applyFont="1" applyBorder="1" applyAlignment="1" applyProtection="1">
      <alignment horizontal="center"/>
    </xf>
    <xf numFmtId="0" fontId="0" fillId="0" borderId="5" xfId="0" applyBorder="1" applyProtection="1"/>
    <xf numFmtId="0" fontId="1" fillId="4" borderId="2" xfId="0" applyFont="1" applyFill="1" applyBorder="1" applyAlignment="1" applyProtection="1">
      <alignment horizontal="left"/>
      <protection locked="0"/>
    </xf>
    <xf numFmtId="0" fontId="1" fillId="0" borderId="2" xfId="0" applyFont="1" applyFill="1" applyBorder="1" applyAlignment="1" applyProtection="1">
      <alignment horizontal="left"/>
      <protection locked="0"/>
    </xf>
    <xf numFmtId="0" fontId="0" fillId="0" borderId="0" xfId="0" applyProtection="1">
      <protection hidden="1"/>
    </xf>
    <xf numFmtId="0" fontId="7" fillId="0" borderId="6" xfId="0" applyFont="1" applyBorder="1" applyProtection="1">
      <protection hidden="1"/>
    </xf>
    <xf numFmtId="0" fontId="3" fillId="0" borderId="3" xfId="0" applyFont="1" applyBorder="1" applyAlignment="1" applyProtection="1">
      <alignment horizontal="center"/>
      <protection hidden="1"/>
    </xf>
    <xf numFmtId="0" fontId="3" fillId="0" borderId="7" xfId="0" applyFont="1" applyBorder="1" applyAlignment="1" applyProtection="1">
      <alignment horizontal="center"/>
      <protection hidden="1"/>
    </xf>
    <xf numFmtId="0" fontId="3" fillId="0" borderId="3" xfId="0" applyFont="1" applyFill="1" applyBorder="1" applyAlignment="1" applyProtection="1">
      <alignment horizontal="center"/>
      <protection hidden="1"/>
    </xf>
    <xf numFmtId="0" fontId="6" fillId="0" borderId="3" xfId="0" applyFont="1" applyFill="1" applyBorder="1" applyAlignment="1" applyProtection="1">
      <alignment horizontal="center"/>
      <protection hidden="1"/>
    </xf>
    <xf numFmtId="0" fontId="0" fillId="0" borderId="0" xfId="0" applyFill="1" applyProtection="1">
      <protection hidden="1"/>
    </xf>
    <xf numFmtId="169" fontId="1" fillId="0" borderId="2" xfId="2" applyNumberFormat="1" applyFont="1" applyFill="1" applyBorder="1" applyAlignment="1" applyProtection="1">
      <alignment horizontal="right"/>
      <protection hidden="1"/>
    </xf>
    <xf numFmtId="169" fontId="1" fillId="0" borderId="2" xfId="2" applyNumberFormat="1" applyFont="1" applyBorder="1" applyAlignment="1" applyProtection="1">
      <alignment horizontal="right"/>
      <protection hidden="1"/>
    </xf>
    <xf numFmtId="169" fontId="1" fillId="3" borderId="2" xfId="2" applyNumberFormat="1" applyFont="1" applyFill="1" applyBorder="1" applyAlignment="1" applyProtection="1">
      <alignment horizontal="right"/>
      <protection hidden="1"/>
    </xf>
    <xf numFmtId="10" fontId="1" fillId="3" borderId="2" xfId="4" applyNumberFormat="1" applyFont="1" applyFill="1" applyBorder="1" applyAlignment="1" applyProtection="1">
      <alignment horizontal="right"/>
      <protection hidden="1"/>
    </xf>
    <xf numFmtId="0" fontId="1" fillId="0" borderId="0" xfId="0" applyFont="1" applyBorder="1" applyAlignment="1" applyProtection="1">
      <alignment horizontal="center"/>
      <protection hidden="1"/>
    </xf>
    <xf numFmtId="0" fontId="1" fillId="0" borderId="0" xfId="0" applyFont="1" applyBorder="1" applyProtection="1">
      <protection hidden="1"/>
    </xf>
    <xf numFmtId="0" fontId="0" fillId="0" borderId="3" xfId="0" applyBorder="1" applyProtection="1">
      <protection hidden="1"/>
    </xf>
    <xf numFmtId="0" fontId="4" fillId="0" borderId="0" xfId="0" applyFont="1" applyBorder="1" applyAlignment="1" applyProtection="1">
      <alignment horizontal="center"/>
      <protection hidden="1"/>
    </xf>
    <xf numFmtId="0" fontId="4" fillId="0" borderId="8" xfId="0" applyFont="1" applyBorder="1" applyAlignment="1" applyProtection="1">
      <alignment horizontal="center"/>
      <protection hidden="1"/>
    </xf>
    <xf numFmtId="1" fontId="2" fillId="0" borderId="8" xfId="2" applyNumberFormat="1" applyFont="1" applyBorder="1" applyAlignment="1" applyProtection="1">
      <alignment horizontal="right"/>
      <protection hidden="1"/>
    </xf>
    <xf numFmtId="1" fontId="2" fillId="0" borderId="8" xfId="2" applyNumberFormat="1" applyFont="1" applyFill="1" applyBorder="1" applyAlignment="1" applyProtection="1">
      <alignment horizontal="right"/>
      <protection hidden="1"/>
    </xf>
    <xf numFmtId="1" fontId="2" fillId="0" borderId="0" xfId="2" applyNumberFormat="1" applyFont="1" applyFill="1" applyBorder="1" applyAlignment="1" applyProtection="1">
      <alignment horizontal="right"/>
      <protection hidden="1"/>
    </xf>
    <xf numFmtId="169" fontId="6" fillId="0" borderId="1" xfId="2" applyNumberFormat="1" applyFont="1" applyBorder="1" applyAlignment="1" applyProtection="1">
      <alignment horizontal="right"/>
      <protection hidden="1"/>
    </xf>
    <xf numFmtId="169" fontId="6" fillId="3" borderId="1" xfId="2" applyNumberFormat="1" applyFont="1" applyFill="1" applyBorder="1" applyAlignment="1" applyProtection="1">
      <alignment horizontal="right"/>
      <protection hidden="1"/>
    </xf>
    <xf numFmtId="0" fontId="1" fillId="0" borderId="0" xfId="0" applyFont="1" applyProtection="1">
      <protection hidden="1"/>
    </xf>
    <xf numFmtId="0" fontId="2" fillId="0" borderId="0" xfId="0" applyFont="1" applyProtection="1">
      <protection hidden="1"/>
    </xf>
    <xf numFmtId="169" fontId="1" fillId="0" borderId="2" xfId="2" applyNumberFormat="1" applyFont="1" applyFill="1" applyBorder="1" applyAlignment="1" applyProtection="1">
      <alignment horizontal="right"/>
      <protection locked="0"/>
    </xf>
    <xf numFmtId="0" fontId="1" fillId="0" borderId="0" xfId="0" applyFont="1" applyAlignment="1" applyProtection="1">
      <alignment horizontal="center"/>
      <protection hidden="1"/>
    </xf>
    <xf numFmtId="0" fontId="2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  <xf numFmtId="0" fontId="2" fillId="0" borderId="0" xfId="0" applyFont="1" applyAlignment="1" applyProtection="1">
      <alignment horizontal="left"/>
      <protection hidden="1"/>
    </xf>
    <xf numFmtId="0" fontId="13" fillId="0" borderId="0" xfId="0" applyFont="1" applyProtection="1">
      <protection hidden="1"/>
    </xf>
    <xf numFmtId="0" fontId="1" fillId="0" borderId="5" xfId="0" applyFont="1" applyBorder="1" applyAlignment="1" applyProtection="1">
      <alignment horizontal="center"/>
      <protection hidden="1"/>
    </xf>
    <xf numFmtId="0" fontId="1" fillId="0" borderId="0" xfId="0" applyFont="1"/>
    <xf numFmtId="169" fontId="1" fillId="0" borderId="3" xfId="2" applyNumberFormat="1" applyFont="1" applyBorder="1" applyAlignment="1" applyProtection="1">
      <alignment horizontal="right"/>
      <protection hidden="1"/>
    </xf>
    <xf numFmtId="0" fontId="0" fillId="0" borderId="0" xfId="0" applyBorder="1" applyProtection="1">
      <protection hidden="1"/>
    </xf>
    <xf numFmtId="169" fontId="1" fillId="4" borderId="2" xfId="2" applyNumberFormat="1" applyFont="1" applyFill="1" applyBorder="1" applyAlignment="1" applyProtection="1">
      <alignment horizontal="right"/>
    </xf>
    <xf numFmtId="0" fontId="1" fillId="0" borderId="3" xfId="0" applyFont="1" applyBorder="1" applyAlignment="1" applyProtection="1">
      <alignment horizontal="center"/>
    </xf>
    <xf numFmtId="0" fontId="1" fillId="0" borderId="3" xfId="0" applyFont="1" applyBorder="1" applyAlignment="1" applyProtection="1">
      <alignment horizontal="left"/>
      <protection locked="0"/>
    </xf>
    <xf numFmtId="0" fontId="1" fillId="0" borderId="3" xfId="0" applyFont="1" applyBorder="1" applyAlignment="1" applyProtection="1">
      <alignment horizontal="center"/>
      <protection locked="0"/>
    </xf>
    <xf numFmtId="0" fontId="1" fillId="0" borderId="9" xfId="0" applyFont="1" applyBorder="1" applyAlignment="1" applyProtection="1">
      <alignment horizontal="left"/>
      <protection locked="0"/>
    </xf>
    <xf numFmtId="0" fontId="1" fillId="0" borderId="10" xfId="0" applyFont="1" applyBorder="1" applyAlignment="1" applyProtection="1">
      <alignment horizontal="center"/>
      <protection locked="0"/>
    </xf>
    <xf numFmtId="0" fontId="2" fillId="0" borderId="0" xfId="0" applyFont="1" applyBorder="1" applyProtection="1">
      <protection hidden="1"/>
    </xf>
    <xf numFmtId="0" fontId="1" fillId="0" borderId="9" xfId="0" applyFont="1" applyBorder="1" applyProtection="1">
      <protection locked="0"/>
    </xf>
    <xf numFmtId="0" fontId="5" fillId="0" borderId="2" xfId="0" applyFont="1" applyBorder="1" applyAlignment="1" applyProtection="1">
      <alignment horizontal="left"/>
      <protection locked="0"/>
    </xf>
    <xf numFmtId="0" fontId="6" fillId="0" borderId="2" xfId="0" applyFont="1" applyBorder="1" applyAlignment="1" applyProtection="1">
      <alignment horizontal="left"/>
      <protection locked="0"/>
    </xf>
    <xf numFmtId="0" fontId="5" fillId="0" borderId="2" xfId="0" applyFont="1" applyFill="1" applyBorder="1" applyAlignment="1" applyProtection="1">
      <alignment horizontal="left"/>
      <protection locked="0"/>
    </xf>
    <xf numFmtId="0" fontId="5" fillId="4" borderId="2" xfId="0" applyFont="1" applyFill="1" applyBorder="1" applyAlignment="1" applyProtection="1">
      <alignment horizontal="left"/>
      <protection locked="0"/>
    </xf>
    <xf numFmtId="0" fontId="5" fillId="0" borderId="3" xfId="0" applyFont="1" applyBorder="1" applyAlignment="1" applyProtection="1">
      <alignment horizontal="left"/>
      <protection locked="0"/>
    </xf>
    <xf numFmtId="0" fontId="5" fillId="0" borderId="0" xfId="0" applyFont="1" applyProtection="1">
      <protection hidden="1"/>
    </xf>
    <xf numFmtId="0" fontId="6" fillId="0" borderId="0" xfId="0" applyFont="1" applyProtection="1">
      <protection hidden="1"/>
    </xf>
    <xf numFmtId="0" fontId="0" fillId="0" borderId="0" xfId="0" applyFill="1" applyBorder="1" applyProtection="1"/>
    <xf numFmtId="0" fontId="1" fillId="0" borderId="11" xfId="0" applyFont="1" applyBorder="1" applyProtection="1">
      <protection locked="0"/>
    </xf>
    <xf numFmtId="0" fontId="6" fillId="0" borderId="12" xfId="0" applyFont="1" applyBorder="1" applyAlignment="1" applyProtection="1">
      <alignment horizontal="left"/>
      <protection locked="0"/>
    </xf>
    <xf numFmtId="0" fontId="1" fillId="0" borderId="13" xfId="0" applyFont="1" applyBorder="1" applyAlignment="1" applyProtection="1">
      <alignment horizontal="left"/>
      <protection locked="0"/>
    </xf>
    <xf numFmtId="0" fontId="6" fillId="0" borderId="13" xfId="0" applyFont="1" applyBorder="1" applyAlignment="1" applyProtection="1">
      <alignment horizontal="left"/>
      <protection locked="0"/>
    </xf>
    <xf numFmtId="0" fontId="5" fillId="0" borderId="14" xfId="0" applyFont="1" applyBorder="1" applyAlignment="1" applyProtection="1">
      <alignment horizontal="left"/>
      <protection locked="0"/>
    </xf>
    <xf numFmtId="0" fontId="1" fillId="0" borderId="15" xfId="0" applyFont="1" applyBorder="1" applyAlignment="1" applyProtection="1">
      <alignment horizontal="left"/>
      <protection locked="0"/>
    </xf>
    <xf numFmtId="0" fontId="5" fillId="0" borderId="12" xfId="0" applyFont="1" applyBorder="1" applyAlignment="1" applyProtection="1">
      <alignment horizontal="left"/>
      <protection locked="0"/>
    </xf>
    <xf numFmtId="0" fontId="1" fillId="4" borderId="16" xfId="0" applyFont="1" applyFill="1" applyBorder="1" applyAlignment="1" applyProtection="1">
      <alignment horizontal="left"/>
      <protection locked="0"/>
    </xf>
    <xf numFmtId="0" fontId="1" fillId="4" borderId="15" xfId="0" applyFont="1" applyFill="1" applyBorder="1" applyAlignment="1" applyProtection="1">
      <alignment horizontal="left"/>
      <protection locked="0"/>
    </xf>
    <xf numFmtId="0" fontId="3" fillId="0" borderId="17" xfId="0" applyFont="1" applyFill="1" applyBorder="1" applyAlignment="1" applyProtection="1">
      <alignment horizontal="center"/>
    </xf>
    <xf numFmtId="0" fontId="6" fillId="0" borderId="11" xfId="0" applyFont="1" applyFill="1" applyBorder="1" applyAlignment="1" applyProtection="1">
      <alignment horizontal="center"/>
    </xf>
    <xf numFmtId="0" fontId="3" fillId="0" borderId="11" xfId="0" applyFont="1" applyFill="1" applyBorder="1" applyAlignment="1" applyProtection="1">
      <alignment horizontal="center"/>
    </xf>
    <xf numFmtId="0" fontId="3" fillId="0" borderId="18" xfId="0" applyFont="1" applyFill="1" applyBorder="1" applyAlignment="1" applyProtection="1">
      <alignment horizontal="center"/>
    </xf>
    <xf numFmtId="0" fontId="1" fillId="0" borderId="19" xfId="0" applyFont="1" applyBorder="1" applyAlignment="1" applyProtection="1">
      <alignment horizontal="center"/>
    </xf>
    <xf numFmtId="0" fontId="1" fillId="0" borderId="20" xfId="0" applyFont="1" applyBorder="1" applyAlignment="1" applyProtection="1">
      <alignment horizontal="center"/>
    </xf>
    <xf numFmtId="0" fontId="1" fillId="0" borderId="9" xfId="0" applyFont="1" applyFill="1" applyBorder="1" applyProtection="1">
      <protection locked="0"/>
    </xf>
    <xf numFmtId="0" fontId="7" fillId="5" borderId="6" xfId="0" applyFont="1" applyFill="1" applyBorder="1" applyProtection="1">
      <protection hidden="1"/>
    </xf>
    <xf numFmtId="0" fontId="3" fillId="5" borderId="3" xfId="0" applyFont="1" applyFill="1" applyBorder="1" applyAlignment="1" applyProtection="1">
      <alignment horizontal="center"/>
      <protection hidden="1"/>
    </xf>
    <xf numFmtId="0" fontId="3" fillId="5" borderId="6" xfId="0" applyFont="1" applyFill="1" applyBorder="1" applyAlignment="1" applyProtection="1">
      <alignment horizontal="center"/>
      <protection hidden="1"/>
    </xf>
    <xf numFmtId="0" fontId="3" fillId="5" borderId="21" xfId="0" applyFont="1" applyFill="1" applyBorder="1" applyAlignment="1" applyProtection="1">
      <alignment horizontal="center"/>
      <protection hidden="1"/>
    </xf>
    <xf numFmtId="43" fontId="3" fillId="5" borderId="3" xfId="2" applyFont="1" applyFill="1" applyBorder="1" applyAlignment="1" applyProtection="1">
      <alignment horizontal="center"/>
      <protection hidden="1"/>
    </xf>
    <xf numFmtId="0" fontId="3" fillId="5" borderId="7" xfId="0" applyFont="1" applyFill="1" applyBorder="1" applyAlignment="1" applyProtection="1">
      <alignment horizontal="center"/>
      <protection hidden="1"/>
    </xf>
    <xf numFmtId="0" fontId="6" fillId="5" borderId="6" xfId="0" applyFont="1" applyFill="1" applyBorder="1" applyAlignment="1" applyProtection="1">
      <alignment horizontal="center"/>
      <protection hidden="1"/>
    </xf>
    <xf numFmtId="0" fontId="6" fillId="5" borderId="21" xfId="0" applyFont="1" applyFill="1" applyBorder="1" applyAlignment="1" applyProtection="1">
      <alignment horizontal="center"/>
      <protection hidden="1"/>
    </xf>
    <xf numFmtId="0" fontId="14" fillId="6" borderId="6" xfId="0" applyFont="1" applyFill="1" applyBorder="1" applyProtection="1">
      <protection hidden="1"/>
    </xf>
    <xf numFmtId="0" fontId="15" fillId="6" borderId="3" xfId="0" applyFont="1" applyFill="1" applyBorder="1" applyAlignment="1" applyProtection="1">
      <alignment horizontal="center"/>
      <protection hidden="1"/>
    </xf>
    <xf numFmtId="0" fontId="15" fillId="6" borderId="6" xfId="0" applyFont="1" applyFill="1" applyBorder="1" applyAlignment="1" applyProtection="1">
      <alignment horizontal="center"/>
      <protection hidden="1"/>
    </xf>
    <xf numFmtId="0" fontId="15" fillId="6" borderId="21" xfId="0" applyFont="1" applyFill="1" applyBorder="1" applyAlignment="1" applyProtection="1">
      <alignment horizontal="center"/>
      <protection hidden="1"/>
    </xf>
    <xf numFmtId="0" fontId="15" fillId="6" borderId="7" xfId="0" applyFont="1" applyFill="1" applyBorder="1" applyAlignment="1" applyProtection="1">
      <alignment horizontal="center"/>
      <protection hidden="1"/>
    </xf>
    <xf numFmtId="169" fontId="2" fillId="0" borderId="1" xfId="2" applyNumberFormat="1" applyFont="1" applyBorder="1" applyAlignment="1" applyProtection="1">
      <alignment horizontal="right"/>
      <protection hidden="1"/>
    </xf>
    <xf numFmtId="0" fontId="0" fillId="0" borderId="22" xfId="0" applyBorder="1" applyProtection="1">
      <protection hidden="1"/>
    </xf>
    <xf numFmtId="0" fontId="0" fillId="0" borderId="8" xfId="0" applyBorder="1" applyProtection="1">
      <protection hidden="1"/>
    </xf>
    <xf numFmtId="0" fontId="0" fillId="0" borderId="23" xfId="0" applyBorder="1" applyProtection="1">
      <protection hidden="1"/>
    </xf>
    <xf numFmtId="0" fontId="1" fillId="0" borderId="2" xfId="0" applyFont="1" applyBorder="1" applyAlignment="1" applyProtection="1">
      <alignment horizontal="left" wrapText="1"/>
      <protection locked="0"/>
    </xf>
    <xf numFmtId="0" fontId="1" fillId="4" borderId="2" xfId="0" applyFont="1" applyFill="1" applyBorder="1" applyAlignment="1" applyProtection="1">
      <alignment horizontal="left" wrapText="1"/>
      <protection locked="0"/>
    </xf>
    <xf numFmtId="0" fontId="3" fillId="5" borderId="6" xfId="0" applyFont="1" applyFill="1" applyBorder="1" applyAlignment="1" applyProtection="1">
      <alignment horizontal="center" wrapText="1"/>
      <protection hidden="1"/>
    </xf>
    <xf numFmtId="0" fontId="3" fillId="5" borderId="3" xfId="0" applyFont="1" applyFill="1" applyBorder="1" applyAlignment="1" applyProtection="1">
      <alignment horizontal="center" wrapText="1"/>
      <protection hidden="1"/>
    </xf>
    <xf numFmtId="0" fontId="13" fillId="0" borderId="22" xfId="0" applyFont="1" applyBorder="1" applyProtection="1">
      <protection hidden="1"/>
    </xf>
    <xf numFmtId="0" fontId="13" fillId="0" borderId="8" xfId="0" applyFont="1" applyBorder="1" applyProtection="1">
      <protection hidden="1"/>
    </xf>
    <xf numFmtId="0" fontId="13" fillId="0" borderId="23" xfId="0" applyFont="1" applyBorder="1" applyProtection="1">
      <protection hidden="1"/>
    </xf>
    <xf numFmtId="43" fontId="1" fillId="0" borderId="2" xfId="2" applyFont="1" applyFill="1" applyBorder="1" applyAlignment="1" applyProtection="1">
      <alignment horizontal="right"/>
    </xf>
    <xf numFmtId="169" fontId="3" fillId="0" borderId="21" xfId="0" applyNumberFormat="1" applyFont="1" applyBorder="1" applyProtection="1"/>
    <xf numFmtId="0" fontId="3" fillId="7" borderId="3" xfId="0" applyFont="1" applyFill="1" applyBorder="1" applyAlignment="1" applyProtection="1">
      <alignment horizontal="center"/>
    </xf>
    <xf numFmtId="0" fontId="3" fillId="7" borderId="7" xfId="0" applyFont="1" applyFill="1" applyBorder="1" applyAlignment="1" applyProtection="1">
      <alignment horizontal="center"/>
    </xf>
    <xf numFmtId="0" fontId="3" fillId="7" borderId="6" xfId="0" applyFont="1" applyFill="1" applyBorder="1" applyAlignment="1" applyProtection="1">
      <alignment horizontal="center"/>
    </xf>
    <xf numFmtId="0" fontId="3" fillId="7" borderId="0" xfId="0" applyFont="1" applyFill="1" applyBorder="1" applyAlignment="1" applyProtection="1">
      <alignment horizontal="center"/>
    </xf>
    <xf numFmtId="0" fontId="3" fillId="7" borderId="21" xfId="0" applyFont="1" applyFill="1" applyBorder="1" applyAlignment="1" applyProtection="1">
      <alignment horizontal="center"/>
    </xf>
    <xf numFmtId="43" fontId="3" fillId="7" borderId="3" xfId="2" applyFont="1" applyFill="1" applyBorder="1" applyAlignment="1" applyProtection="1">
      <alignment horizontal="center"/>
    </xf>
    <xf numFmtId="0" fontId="6" fillId="7" borderId="6" xfId="0" applyFont="1" applyFill="1" applyBorder="1" applyAlignment="1" applyProtection="1">
      <alignment horizontal="center"/>
    </xf>
    <xf numFmtId="0" fontId="3" fillId="7" borderId="8" xfId="0" applyFont="1" applyFill="1" applyBorder="1" applyAlignment="1" applyProtection="1">
      <alignment horizontal="center"/>
    </xf>
    <xf numFmtId="0" fontId="7" fillId="7" borderId="3" xfId="0" applyFont="1" applyFill="1" applyBorder="1" applyProtection="1"/>
    <xf numFmtId="43" fontId="0" fillId="0" borderId="0" xfId="2" applyFont="1" applyProtection="1">
      <protection hidden="1"/>
    </xf>
    <xf numFmtId="0" fontId="15" fillId="6" borderId="24" xfId="0" applyFont="1" applyFill="1" applyBorder="1" applyAlignment="1" applyProtection="1">
      <alignment horizontal="center"/>
      <protection hidden="1"/>
    </xf>
    <xf numFmtId="0" fontId="3" fillId="5" borderId="25" xfId="0" applyFont="1" applyFill="1" applyBorder="1" applyAlignment="1" applyProtection="1">
      <alignment horizontal="center"/>
      <protection hidden="1"/>
    </xf>
    <xf numFmtId="43" fontId="0" fillId="0" borderId="0" xfId="0" applyNumberFormat="1" applyProtection="1">
      <protection hidden="1"/>
    </xf>
    <xf numFmtId="0" fontId="0" fillId="0" borderId="21" xfId="0" applyBorder="1" applyProtection="1">
      <protection hidden="1"/>
    </xf>
    <xf numFmtId="43" fontId="0" fillId="0" borderId="0" xfId="2" applyFont="1" applyProtection="1"/>
    <xf numFmtId="43" fontId="0" fillId="0" borderId="0" xfId="2" applyFont="1" applyFill="1" applyBorder="1" applyProtection="1"/>
    <xf numFmtId="43" fontId="0" fillId="0" borderId="0" xfId="0" applyNumberFormat="1" applyProtection="1"/>
    <xf numFmtId="0" fontId="1" fillId="4" borderId="0" xfId="0" applyFont="1" applyFill="1" applyBorder="1" applyAlignment="1" applyProtection="1">
      <alignment horizontal="left"/>
      <protection locked="0"/>
    </xf>
    <xf numFmtId="43" fontId="1" fillId="4" borderId="0" xfId="2" applyFont="1" applyFill="1" applyBorder="1" applyAlignment="1" applyProtection="1">
      <alignment horizontal="left"/>
      <protection locked="0"/>
    </xf>
    <xf numFmtId="0" fontId="1" fillId="4" borderId="26" xfId="0" applyFont="1" applyFill="1" applyBorder="1" applyAlignment="1" applyProtection="1">
      <alignment horizontal="left"/>
      <protection locked="0"/>
    </xf>
    <xf numFmtId="43" fontId="1" fillId="0" borderId="2" xfId="2" applyFont="1" applyFill="1" applyBorder="1" applyAlignment="1" applyProtection="1">
      <alignment horizontal="right"/>
      <protection hidden="1"/>
    </xf>
    <xf numFmtId="43" fontId="1" fillId="0" borderId="3" xfId="2" applyFont="1" applyFill="1" applyBorder="1" applyAlignment="1" applyProtection="1">
      <alignment horizontal="right"/>
      <protection hidden="1"/>
    </xf>
    <xf numFmtId="43" fontId="1" fillId="0" borderId="13" xfId="2" applyFont="1" applyFill="1" applyBorder="1" applyAlignment="1" applyProtection="1">
      <alignment horizontal="right"/>
    </xf>
    <xf numFmtId="43" fontId="1" fillId="0" borderId="3" xfId="2" applyFont="1" applyFill="1" applyBorder="1" applyAlignment="1" applyProtection="1">
      <alignment horizontal="right"/>
    </xf>
    <xf numFmtId="43" fontId="1" fillId="0" borderId="2" xfId="2" applyFont="1" applyBorder="1" applyAlignment="1" applyProtection="1">
      <alignment horizontal="right"/>
      <protection hidden="1"/>
    </xf>
    <xf numFmtId="0" fontId="0" fillId="0" borderId="27" xfId="0" applyBorder="1" applyProtection="1">
      <protection hidden="1"/>
    </xf>
    <xf numFmtId="0" fontId="0" fillId="0" borderId="27" xfId="0" applyBorder="1" applyProtection="1"/>
    <xf numFmtId="0" fontId="0" fillId="8" borderId="28" xfId="0" applyFill="1" applyBorder="1" applyProtection="1"/>
    <xf numFmtId="0" fontId="2" fillId="8" borderId="25" xfId="0" applyFont="1" applyFill="1" applyBorder="1" applyAlignment="1" applyProtection="1">
      <alignment horizontal="center"/>
    </xf>
    <xf numFmtId="169" fontId="6" fillId="8" borderId="1" xfId="2" applyNumberFormat="1" applyFont="1" applyFill="1" applyBorder="1" applyAlignment="1" applyProtection="1">
      <alignment horizontal="right"/>
    </xf>
    <xf numFmtId="0" fontId="2" fillId="0" borderId="27" xfId="0" applyFont="1" applyBorder="1" applyProtection="1">
      <protection hidden="1"/>
    </xf>
    <xf numFmtId="0" fontId="7" fillId="5" borderId="3" xfId="0" applyFont="1" applyFill="1" applyBorder="1" applyProtection="1">
      <protection hidden="1"/>
    </xf>
    <xf numFmtId="0" fontId="0" fillId="0" borderId="29" xfId="0" applyBorder="1" applyProtection="1">
      <protection hidden="1"/>
    </xf>
    <xf numFmtId="0" fontId="0" fillId="5" borderId="0" xfId="0" applyFill="1" applyProtection="1">
      <protection hidden="1"/>
    </xf>
    <xf numFmtId="10" fontId="1" fillId="3" borderId="21" xfId="4" applyNumberFormat="1" applyFont="1" applyFill="1" applyBorder="1" applyAlignment="1" applyProtection="1">
      <alignment horizontal="right"/>
      <protection hidden="1"/>
    </xf>
    <xf numFmtId="0" fontId="1" fillId="0" borderId="9" xfId="0" applyFont="1" applyBorder="1" applyAlignment="1" applyProtection="1">
      <alignment horizontal="center"/>
      <protection locked="0"/>
    </xf>
    <xf numFmtId="169" fontId="1" fillId="0" borderId="9" xfId="2" applyNumberFormat="1" applyFont="1" applyFill="1" applyBorder="1" applyAlignment="1" applyProtection="1">
      <alignment horizontal="right"/>
      <protection hidden="1"/>
    </xf>
    <xf numFmtId="169" fontId="1" fillId="0" borderId="3" xfId="2" applyNumberFormat="1" applyFont="1" applyFill="1" applyBorder="1" applyAlignment="1" applyProtection="1">
      <alignment horizontal="right"/>
      <protection hidden="1"/>
    </xf>
    <xf numFmtId="0" fontId="2" fillId="0" borderId="9" xfId="0" applyFont="1" applyBorder="1" applyAlignment="1" applyProtection="1">
      <alignment horizontal="left"/>
      <protection locked="0"/>
    </xf>
    <xf numFmtId="0" fontId="1" fillId="0" borderId="30" xfId="0" applyFont="1" applyBorder="1" applyAlignment="1" applyProtection="1">
      <alignment horizontal="center"/>
    </xf>
    <xf numFmtId="0" fontId="5" fillId="0" borderId="0" xfId="0" applyFont="1" applyBorder="1" applyAlignment="1" applyProtection="1">
      <alignment horizontal="left"/>
      <protection locked="0"/>
    </xf>
    <xf numFmtId="0" fontId="1" fillId="0" borderId="31" xfId="0" applyFont="1" applyBorder="1" applyAlignment="1" applyProtection="1">
      <alignment horizontal="left"/>
      <protection locked="0"/>
    </xf>
    <xf numFmtId="0" fontId="0" fillId="0" borderId="0" xfId="0" applyBorder="1" applyProtection="1"/>
    <xf numFmtId="0" fontId="1" fillId="0" borderId="13" xfId="0" applyFont="1" applyBorder="1" applyAlignment="1" applyProtection="1">
      <alignment horizontal="center"/>
    </xf>
    <xf numFmtId="0" fontId="6" fillId="0" borderId="9" xfId="0" applyFont="1" applyBorder="1" applyAlignment="1" applyProtection="1">
      <alignment horizontal="left"/>
      <protection locked="0"/>
    </xf>
    <xf numFmtId="43" fontId="1" fillId="0" borderId="9" xfId="2" applyFont="1" applyFill="1" applyBorder="1" applyAlignment="1" applyProtection="1">
      <alignment horizontal="right"/>
    </xf>
    <xf numFmtId="169" fontId="1" fillId="0" borderId="9" xfId="2" applyNumberFormat="1" applyFont="1" applyBorder="1" applyAlignment="1" applyProtection="1">
      <alignment horizontal="right"/>
      <protection hidden="1"/>
    </xf>
    <xf numFmtId="0" fontId="3" fillId="0" borderId="11" xfId="0" applyFont="1" applyBorder="1" applyAlignment="1" applyProtection="1">
      <alignment horizontal="center"/>
      <protection locked="0"/>
    </xf>
    <xf numFmtId="0" fontId="2" fillId="0" borderId="11" xfId="0" applyFont="1" applyFill="1" applyBorder="1" applyAlignment="1" applyProtection="1">
      <alignment horizontal="left"/>
      <protection locked="0"/>
    </xf>
    <xf numFmtId="0" fontId="6" fillId="0" borderId="11" xfId="0" applyFont="1" applyFill="1" applyBorder="1" applyAlignment="1" applyProtection="1">
      <alignment horizontal="center"/>
      <protection locked="0"/>
    </xf>
    <xf numFmtId="0" fontId="3" fillId="0" borderId="11" xfId="0" applyFont="1" applyBorder="1" applyAlignment="1" applyProtection="1">
      <alignment horizontal="center"/>
      <protection hidden="1"/>
    </xf>
    <xf numFmtId="0" fontId="3" fillId="0" borderId="11" xfId="0" applyFont="1" applyFill="1" applyBorder="1" applyAlignment="1" applyProtection="1">
      <alignment horizontal="center"/>
      <protection hidden="1"/>
    </xf>
    <xf numFmtId="43" fontId="1" fillId="0" borderId="15" xfId="2" applyFont="1" applyFill="1" applyBorder="1" applyAlignment="1" applyProtection="1">
      <alignment horizontal="right"/>
    </xf>
    <xf numFmtId="0" fontId="5" fillId="0" borderId="2" xfId="0" applyFont="1" applyBorder="1" applyAlignment="1" applyProtection="1">
      <alignment horizontal="center"/>
    </xf>
    <xf numFmtId="1" fontId="5" fillId="0" borderId="2" xfId="0" applyNumberFormat="1" applyFont="1" applyBorder="1" applyAlignment="1" applyProtection="1">
      <alignment horizontal="center"/>
      <protection locked="0"/>
    </xf>
    <xf numFmtId="169" fontId="5" fillId="0" borderId="2" xfId="2" applyNumberFormat="1" applyFont="1" applyFill="1" applyBorder="1" applyAlignment="1" applyProtection="1">
      <alignment horizontal="right"/>
    </xf>
    <xf numFmtId="169" fontId="5" fillId="0" borderId="2" xfId="2" applyNumberFormat="1" applyFont="1" applyBorder="1" applyAlignment="1" applyProtection="1">
      <alignment horizontal="right"/>
    </xf>
    <xf numFmtId="43" fontId="5" fillId="0" borderId="0" xfId="2" applyFont="1" applyBorder="1" applyAlignment="1" applyProtection="1">
      <alignment horizontal="right"/>
    </xf>
    <xf numFmtId="0" fontId="5" fillId="0" borderId="0" xfId="0" applyFont="1" applyProtection="1"/>
    <xf numFmtId="0" fontId="6" fillId="0" borderId="21" xfId="0" applyFont="1" applyFill="1" applyBorder="1" applyAlignment="1" applyProtection="1">
      <alignment horizontal="left"/>
      <protection locked="0"/>
    </xf>
    <xf numFmtId="0" fontId="6" fillId="0" borderId="21" xfId="0" applyFont="1" applyBorder="1" applyProtection="1"/>
    <xf numFmtId="169" fontId="6" fillId="0" borderId="21" xfId="0" applyNumberFormat="1" applyFont="1" applyBorder="1" applyProtection="1"/>
    <xf numFmtId="0" fontId="3" fillId="5" borderId="25" xfId="0" applyFont="1" applyFill="1" applyBorder="1" applyAlignment="1" applyProtection="1">
      <alignment horizontal="center"/>
      <protection hidden="1"/>
    </xf>
    <xf numFmtId="0" fontId="7" fillId="5" borderId="3" xfId="0" applyFont="1" applyFill="1" applyBorder="1" applyProtection="1"/>
    <xf numFmtId="0" fontId="3" fillId="5" borderId="3" xfId="0" applyFont="1" applyFill="1" applyBorder="1" applyAlignment="1" applyProtection="1">
      <alignment horizontal="center"/>
    </xf>
    <xf numFmtId="0" fontId="3" fillId="5" borderId="0" xfId="0" applyFont="1" applyFill="1" applyBorder="1" applyAlignment="1" applyProtection="1">
      <alignment horizontal="center"/>
    </xf>
    <xf numFmtId="0" fontId="3" fillId="5" borderId="26" xfId="0" applyFont="1" applyFill="1" applyBorder="1" applyAlignment="1" applyProtection="1">
      <alignment horizontal="center"/>
    </xf>
    <xf numFmtId="0" fontId="3" fillId="5" borderId="6" xfId="0" applyFont="1" applyFill="1" applyBorder="1" applyAlignment="1" applyProtection="1">
      <alignment horizontal="center"/>
    </xf>
    <xf numFmtId="0" fontId="3" fillId="5" borderId="7" xfId="0" applyFont="1" applyFill="1" applyBorder="1" applyAlignment="1" applyProtection="1">
      <alignment horizontal="center"/>
    </xf>
    <xf numFmtId="0" fontId="6" fillId="5" borderId="6" xfId="0" applyFont="1" applyFill="1" applyBorder="1" applyAlignment="1" applyProtection="1">
      <alignment horizontal="center"/>
    </xf>
    <xf numFmtId="0" fontId="16" fillId="5" borderId="21" xfId="0" applyFont="1" applyFill="1" applyBorder="1" applyAlignment="1" applyProtection="1">
      <alignment horizontal="center"/>
    </xf>
    <xf numFmtId="0" fontId="17" fillId="5" borderId="21" xfId="0" applyFont="1" applyFill="1" applyBorder="1" applyAlignment="1" applyProtection="1">
      <alignment horizontal="center"/>
    </xf>
    <xf numFmtId="0" fontId="17" fillId="5" borderId="24" xfId="0" applyFont="1" applyFill="1" applyBorder="1" applyAlignment="1" applyProtection="1">
      <alignment horizontal="center"/>
    </xf>
    <xf numFmtId="0" fontId="1" fillId="0" borderId="11" xfId="0" applyFont="1" applyBorder="1" applyAlignment="1" applyProtection="1">
      <alignment horizontal="center"/>
      <protection locked="0"/>
    </xf>
    <xf numFmtId="0" fontId="1" fillId="0" borderId="7" xfId="0" applyFont="1" applyBorder="1" applyAlignment="1" applyProtection="1">
      <alignment horizontal="center"/>
      <protection locked="0"/>
    </xf>
    <xf numFmtId="169" fontId="1" fillId="0" borderId="16" xfId="2" applyNumberFormat="1" applyFont="1" applyBorder="1" applyAlignment="1" applyProtection="1">
      <alignment horizontal="right"/>
      <protection locked="0"/>
    </xf>
    <xf numFmtId="1" fontId="1" fillId="0" borderId="12" xfId="2" applyNumberFormat="1" applyFont="1" applyBorder="1" applyAlignment="1" applyProtection="1">
      <alignment horizontal="right"/>
      <protection hidden="1"/>
    </xf>
    <xf numFmtId="1" fontId="1" fillId="0" borderId="14" xfId="2" applyNumberFormat="1" applyFont="1" applyBorder="1" applyAlignment="1" applyProtection="1">
      <alignment horizontal="right"/>
      <protection hidden="1"/>
    </xf>
    <xf numFmtId="10" fontId="1" fillId="0" borderId="9" xfId="4" applyNumberFormat="1" applyFont="1" applyFill="1" applyBorder="1" applyAlignment="1" applyProtection="1">
      <alignment horizontal="right"/>
      <protection hidden="1"/>
    </xf>
    <xf numFmtId="0" fontId="1" fillId="0" borderId="2" xfId="0" applyFont="1" applyFill="1" applyBorder="1" applyAlignment="1" applyProtection="1">
      <alignment horizontal="center"/>
      <protection locked="0"/>
    </xf>
    <xf numFmtId="0" fontId="6" fillId="5" borderId="21" xfId="0" applyFont="1" applyFill="1" applyBorder="1" applyAlignment="1" applyProtection="1">
      <alignment horizontal="center"/>
    </xf>
    <xf numFmtId="0" fontId="2" fillId="0" borderId="25" xfId="0" applyFont="1" applyBorder="1" applyAlignment="1" applyProtection="1">
      <alignment horizontal="center"/>
      <protection hidden="1"/>
    </xf>
    <xf numFmtId="0" fontId="2" fillId="0" borderId="24" xfId="0" applyFont="1" applyBorder="1" applyAlignment="1" applyProtection="1">
      <alignment horizontal="center"/>
      <protection hidden="1"/>
    </xf>
    <xf numFmtId="0" fontId="18" fillId="0" borderId="32" xfId="0" applyFont="1" applyBorder="1" applyAlignment="1" applyProtection="1">
      <alignment horizontal="center"/>
      <protection hidden="1"/>
    </xf>
    <xf numFmtId="0" fontId="18" fillId="0" borderId="27" xfId="0" applyFont="1" applyBorder="1" applyAlignment="1" applyProtection="1">
      <alignment horizontal="center"/>
      <protection hidden="1"/>
    </xf>
    <xf numFmtId="0" fontId="18" fillId="0" borderId="29" xfId="0" applyFont="1" applyBorder="1" applyAlignment="1" applyProtection="1">
      <alignment horizontal="center"/>
      <protection hidden="1"/>
    </xf>
    <xf numFmtId="0" fontId="3" fillId="5" borderId="32" xfId="0" applyFont="1" applyFill="1" applyBorder="1" applyAlignment="1" applyProtection="1">
      <alignment horizontal="center"/>
      <protection hidden="1"/>
    </xf>
    <xf numFmtId="0" fontId="3" fillId="5" borderId="27" xfId="0" applyFont="1" applyFill="1" applyBorder="1" applyAlignment="1" applyProtection="1">
      <alignment horizontal="center"/>
      <protection hidden="1"/>
    </xf>
    <xf numFmtId="0" fontId="19" fillId="0" borderId="22" xfId="0" applyFont="1" applyBorder="1" applyAlignment="1" applyProtection="1">
      <alignment horizontal="center"/>
      <protection hidden="1"/>
    </xf>
    <xf numFmtId="0" fontId="19" fillId="0" borderId="8" xfId="0" applyFont="1" applyBorder="1" applyAlignment="1" applyProtection="1">
      <alignment horizontal="center"/>
      <protection hidden="1"/>
    </xf>
    <xf numFmtId="0" fontId="19" fillId="0" borderId="23" xfId="0" applyFont="1" applyBorder="1" applyAlignment="1" applyProtection="1">
      <alignment horizontal="center"/>
      <protection hidden="1"/>
    </xf>
    <xf numFmtId="0" fontId="18" fillId="0" borderId="26" xfId="0" applyFont="1" applyBorder="1" applyAlignment="1" applyProtection="1">
      <alignment horizontal="center"/>
      <protection hidden="1"/>
    </xf>
    <xf numFmtId="0" fontId="18" fillId="0" borderId="0" xfId="0" applyFont="1" applyBorder="1" applyAlignment="1" applyProtection="1">
      <alignment horizontal="center"/>
      <protection hidden="1"/>
    </xf>
    <xf numFmtId="0" fontId="18" fillId="0" borderId="31" xfId="0" applyFont="1" applyBorder="1" applyAlignment="1" applyProtection="1">
      <alignment horizontal="center"/>
      <protection hidden="1"/>
    </xf>
    <xf numFmtId="0" fontId="19" fillId="0" borderId="26" xfId="0" applyFont="1" applyBorder="1" applyAlignment="1" applyProtection="1">
      <alignment horizontal="center"/>
      <protection hidden="1"/>
    </xf>
    <xf numFmtId="0" fontId="19" fillId="0" borderId="0" xfId="0" applyFont="1" applyBorder="1" applyAlignment="1" applyProtection="1">
      <alignment horizontal="center"/>
      <protection hidden="1"/>
    </xf>
    <xf numFmtId="0" fontId="19" fillId="0" borderId="31" xfId="0" applyFont="1" applyBorder="1" applyAlignment="1" applyProtection="1">
      <alignment horizontal="center"/>
      <protection hidden="1"/>
    </xf>
    <xf numFmtId="0" fontId="12" fillId="0" borderId="0" xfId="0" applyFont="1" applyBorder="1" applyAlignment="1" applyProtection="1">
      <alignment horizontal="center"/>
      <protection hidden="1"/>
    </xf>
    <xf numFmtId="0" fontId="3" fillId="5" borderId="25" xfId="0" applyFont="1" applyFill="1" applyBorder="1" applyAlignment="1" applyProtection="1">
      <alignment horizontal="center"/>
      <protection hidden="1"/>
    </xf>
    <xf numFmtId="0" fontId="3" fillId="5" borderId="33" xfId="0" applyFont="1" applyFill="1" applyBorder="1" applyAlignment="1" applyProtection="1">
      <alignment horizontal="center"/>
      <protection hidden="1"/>
    </xf>
    <xf numFmtId="0" fontId="3" fillId="5" borderId="24" xfId="0" applyFont="1" applyFill="1" applyBorder="1" applyAlignment="1" applyProtection="1">
      <alignment horizontal="center"/>
      <protection hidden="1"/>
    </xf>
    <xf numFmtId="0" fontId="12" fillId="0" borderId="26" xfId="0" applyFont="1" applyBorder="1" applyAlignment="1" applyProtection="1">
      <alignment horizontal="center"/>
      <protection hidden="1"/>
    </xf>
    <xf numFmtId="0" fontId="8" fillId="0" borderId="0" xfId="0" applyFont="1" applyBorder="1" applyAlignment="1" applyProtection="1">
      <alignment horizontal="center"/>
      <protection hidden="1"/>
    </xf>
    <xf numFmtId="0" fontId="8" fillId="0" borderId="31" xfId="0" applyFont="1" applyBorder="1" applyAlignment="1" applyProtection="1">
      <alignment horizontal="center"/>
      <protection hidden="1"/>
    </xf>
    <xf numFmtId="0" fontId="11" fillId="0" borderId="26" xfId="0" applyFont="1" applyBorder="1" applyAlignment="1" applyProtection="1">
      <alignment horizontal="center"/>
      <protection hidden="1"/>
    </xf>
    <xf numFmtId="0" fontId="9" fillId="0" borderId="0" xfId="0" applyFont="1" applyBorder="1" applyAlignment="1" applyProtection="1">
      <alignment horizontal="center"/>
      <protection hidden="1"/>
    </xf>
    <xf numFmtId="0" fontId="9" fillId="0" borderId="31" xfId="0" applyFont="1" applyBorder="1" applyAlignment="1" applyProtection="1">
      <alignment horizontal="center"/>
      <protection hidden="1"/>
    </xf>
    <xf numFmtId="0" fontId="11" fillId="0" borderId="0" xfId="0" applyFont="1" applyBorder="1" applyAlignment="1" applyProtection="1">
      <alignment horizontal="center"/>
      <protection hidden="1"/>
    </xf>
    <xf numFmtId="0" fontId="11" fillId="0" borderId="31" xfId="0" applyFont="1" applyBorder="1" applyAlignment="1" applyProtection="1">
      <alignment horizontal="center"/>
      <protection hidden="1"/>
    </xf>
    <xf numFmtId="0" fontId="1" fillId="0" borderId="8" xfId="0" applyFont="1" applyBorder="1" applyAlignment="1" applyProtection="1">
      <alignment horizontal="center"/>
      <protection hidden="1"/>
    </xf>
    <xf numFmtId="0" fontId="2" fillId="0" borderId="0" xfId="0" applyFont="1" applyAlignment="1" applyProtection="1">
      <alignment horizontal="center"/>
      <protection hidden="1"/>
    </xf>
    <xf numFmtId="0" fontId="12" fillId="0" borderId="31" xfId="0" applyFont="1" applyBorder="1" applyAlignment="1" applyProtection="1">
      <alignment horizontal="center"/>
      <protection hidden="1"/>
    </xf>
    <xf numFmtId="0" fontId="12" fillId="2" borderId="0" xfId="0" applyFont="1" applyFill="1" applyBorder="1" applyAlignment="1" applyProtection="1">
      <alignment horizontal="center"/>
    </xf>
    <xf numFmtId="0" fontId="11" fillId="2" borderId="0" xfId="0" applyFont="1" applyFill="1" applyBorder="1" applyAlignment="1" applyProtection="1">
      <alignment horizontal="center"/>
      <protection locked="0"/>
    </xf>
    <xf numFmtId="0" fontId="5" fillId="0" borderId="8" xfId="0" applyFont="1" applyBorder="1" applyAlignment="1" applyProtection="1">
      <alignment horizontal="center"/>
      <protection hidden="1"/>
    </xf>
    <xf numFmtId="0" fontId="3" fillId="7" borderId="32" xfId="0" applyFont="1" applyFill="1" applyBorder="1" applyAlignment="1" applyProtection="1">
      <alignment horizontal="center"/>
    </xf>
    <xf numFmtId="0" fontId="3" fillId="7" borderId="27" xfId="0" applyFont="1" applyFill="1" applyBorder="1" applyAlignment="1" applyProtection="1">
      <alignment horizontal="center"/>
    </xf>
    <xf numFmtId="0" fontId="3" fillId="7" borderId="29" xfId="0" applyFont="1" applyFill="1" applyBorder="1" applyAlignment="1" applyProtection="1">
      <alignment horizontal="center"/>
    </xf>
    <xf numFmtId="0" fontId="6" fillId="0" borderId="0" xfId="0" applyFont="1" applyAlignment="1" applyProtection="1">
      <alignment horizontal="center"/>
      <protection hidden="1"/>
    </xf>
    <xf numFmtId="0" fontId="12" fillId="2" borderId="26" xfId="0" applyFont="1" applyFill="1" applyBorder="1" applyAlignment="1" applyProtection="1">
      <alignment horizontal="center"/>
    </xf>
    <xf numFmtId="0" fontId="12" fillId="2" borderId="31" xfId="0" applyFont="1" applyFill="1" applyBorder="1" applyAlignment="1" applyProtection="1">
      <alignment horizontal="center"/>
    </xf>
    <xf numFmtId="0" fontId="12" fillId="2" borderId="22" xfId="0" applyFont="1" applyFill="1" applyBorder="1" applyAlignment="1" applyProtection="1">
      <alignment horizontal="center"/>
    </xf>
    <xf numFmtId="0" fontId="12" fillId="2" borderId="8" xfId="0" applyFont="1" applyFill="1" applyBorder="1" applyAlignment="1" applyProtection="1">
      <alignment horizontal="center"/>
    </xf>
    <xf numFmtId="0" fontId="12" fillId="2" borderId="23" xfId="0" applyFont="1" applyFill="1" applyBorder="1" applyAlignment="1" applyProtection="1">
      <alignment horizontal="center"/>
    </xf>
    <xf numFmtId="0" fontId="11" fillId="2" borderId="26" xfId="0" applyFont="1" applyFill="1" applyBorder="1" applyAlignment="1" applyProtection="1">
      <alignment horizontal="center"/>
      <protection locked="0"/>
    </xf>
    <xf numFmtId="0" fontId="11" fillId="2" borderId="31" xfId="0" applyFont="1" applyFill="1" applyBorder="1" applyAlignment="1" applyProtection="1">
      <alignment horizontal="center"/>
      <protection locked="0"/>
    </xf>
    <xf numFmtId="0" fontId="11" fillId="2" borderId="32" xfId="0" applyFont="1" applyFill="1" applyBorder="1" applyAlignment="1" applyProtection="1">
      <alignment horizontal="center"/>
      <protection locked="0"/>
    </xf>
    <xf numFmtId="0" fontId="11" fillId="2" borderId="27" xfId="0" applyFont="1" applyFill="1" applyBorder="1" applyAlignment="1" applyProtection="1">
      <alignment horizontal="center"/>
      <protection locked="0"/>
    </xf>
    <xf numFmtId="0" fontId="11" fillId="2" borderId="29" xfId="0" applyFont="1" applyFill="1" applyBorder="1" applyAlignment="1" applyProtection="1">
      <alignment horizontal="center"/>
      <protection locked="0"/>
    </xf>
    <xf numFmtId="0" fontId="12" fillId="0" borderId="0" xfId="0" applyFont="1" applyAlignment="1" applyProtection="1">
      <alignment horizontal="center"/>
      <protection hidden="1"/>
    </xf>
    <xf numFmtId="0" fontId="12" fillId="0" borderId="22" xfId="0" applyFont="1" applyBorder="1" applyAlignment="1" applyProtection="1">
      <alignment horizontal="center"/>
      <protection hidden="1"/>
    </xf>
    <xf numFmtId="0" fontId="12" fillId="0" borderId="8" xfId="0" applyFont="1" applyBorder="1" applyAlignment="1" applyProtection="1">
      <alignment horizontal="center"/>
      <protection hidden="1"/>
    </xf>
    <xf numFmtId="0" fontId="12" fillId="0" borderId="23" xfId="0" applyFont="1" applyBorder="1" applyAlignment="1" applyProtection="1">
      <alignment horizontal="center"/>
      <protection hidden="1"/>
    </xf>
    <xf numFmtId="0" fontId="15" fillId="9" borderId="22" xfId="0" applyFont="1" applyFill="1" applyBorder="1" applyAlignment="1" applyProtection="1">
      <alignment horizontal="center"/>
      <protection hidden="1"/>
    </xf>
    <xf numFmtId="0" fontId="15" fillId="9" borderId="8" xfId="0" applyFont="1" applyFill="1" applyBorder="1" applyAlignment="1" applyProtection="1">
      <alignment horizontal="center"/>
      <protection hidden="1"/>
    </xf>
    <xf numFmtId="0" fontId="15" fillId="9" borderId="23" xfId="0" applyFont="1" applyFill="1" applyBorder="1" applyAlignment="1" applyProtection="1">
      <alignment horizontal="center"/>
      <protection hidden="1"/>
    </xf>
    <xf numFmtId="0" fontId="11" fillId="0" borderId="32" xfId="0" applyFont="1" applyBorder="1" applyAlignment="1" applyProtection="1">
      <alignment horizontal="center"/>
      <protection hidden="1"/>
    </xf>
    <xf numFmtId="0" fontId="11" fillId="0" borderId="27" xfId="0" applyFont="1" applyBorder="1" applyAlignment="1" applyProtection="1">
      <alignment horizontal="center"/>
      <protection hidden="1"/>
    </xf>
    <xf numFmtId="0" fontId="11" fillId="0" borderId="29" xfId="0" applyFont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2" fillId="0" borderId="22" xfId="0" applyFont="1" applyBorder="1" applyAlignment="1" applyProtection="1">
      <alignment horizontal="center"/>
    </xf>
    <xf numFmtId="0" fontId="12" fillId="0" borderId="8" xfId="0" applyFont="1" applyBorder="1" applyAlignment="1" applyProtection="1">
      <alignment horizontal="center"/>
    </xf>
    <xf numFmtId="0" fontId="12" fillId="0" borderId="23" xfId="0" applyFont="1" applyBorder="1" applyAlignment="1" applyProtection="1">
      <alignment horizontal="center"/>
    </xf>
    <xf numFmtId="0" fontId="11" fillId="0" borderId="26" xfId="0" applyFont="1" applyBorder="1" applyAlignment="1" applyProtection="1">
      <alignment horizontal="center"/>
      <protection locked="0"/>
    </xf>
    <xf numFmtId="0" fontId="11" fillId="0" borderId="0" xfId="0" applyFont="1" applyBorder="1" applyAlignment="1" applyProtection="1">
      <alignment horizontal="center"/>
      <protection locked="0"/>
    </xf>
    <xf numFmtId="0" fontId="11" fillId="0" borderId="31" xfId="0" applyFont="1" applyBorder="1" applyAlignment="1" applyProtection="1">
      <alignment horizontal="center"/>
      <protection locked="0"/>
    </xf>
    <xf numFmtId="0" fontId="3" fillId="5" borderId="32" xfId="0" applyFont="1" applyFill="1" applyBorder="1" applyAlignment="1" applyProtection="1">
      <alignment horizontal="center"/>
    </xf>
    <xf numFmtId="0" fontId="3" fillId="5" borderId="29" xfId="0" applyFont="1" applyFill="1" applyBorder="1" applyAlignment="1" applyProtection="1">
      <alignment horizontal="center"/>
    </xf>
  </cellXfs>
  <cellStyles count="5">
    <cellStyle name="Euro" xfId="1"/>
    <cellStyle name="Millares" xfId="2" builtinId="3"/>
    <cellStyle name="Normal" xfId="0" builtinId="0"/>
    <cellStyle name="Normal 2" xfId="3"/>
    <cellStyle name="Porcentual" xfId="4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NOMINA%202017%20OK\Users\PC%20LUIS\Desktop\NOMINA\Pgo%20Prov.%20Gonzalo%20Gtz.%200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   CON  sub  Y  cred   "/>
      <sheetName val="Pequeños Contrib."/>
      <sheetName val="formato en Blanco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A4"/>
  <sheetViews>
    <sheetView workbookViewId="0">
      <selection activeCell="A5" sqref="A5"/>
    </sheetView>
  </sheetViews>
  <sheetFormatPr baseColWidth="10" defaultRowHeight="12.75"/>
  <cols>
    <col min="1" max="1" width="15.7109375" customWidth="1"/>
  </cols>
  <sheetData>
    <row r="3" spans="1:1">
      <c r="A3" s="54" t="s">
        <v>172</v>
      </c>
    </row>
    <row r="4" spans="1:1">
      <c r="A4" s="54" t="s">
        <v>173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5" tint="-0.249977111117893"/>
  </sheetPr>
  <dimension ref="B1:P37"/>
  <sheetViews>
    <sheetView workbookViewId="0">
      <selection activeCell="C15" sqref="C15"/>
    </sheetView>
  </sheetViews>
  <sheetFormatPr baseColWidth="10" defaultRowHeight="12.75"/>
  <cols>
    <col min="1" max="1" width="5.85546875" style="24" customWidth="1"/>
    <col min="2" max="2" width="4.42578125" style="24" customWidth="1"/>
    <col min="3" max="3" width="36.5703125" style="24" customWidth="1"/>
    <col min="4" max="4" width="12.28515625" style="24" customWidth="1"/>
    <col min="5" max="5" width="5.5703125" style="24" customWidth="1"/>
    <col min="6" max="6" width="13.140625" style="24" customWidth="1"/>
    <col min="7" max="7" width="13.5703125" style="24" bestFit="1" customWidth="1"/>
    <col min="8" max="8" width="11.85546875" style="24" hidden="1" customWidth="1"/>
    <col min="9" max="9" width="11.85546875" style="24" bestFit="1" customWidth="1"/>
    <col min="10" max="10" width="11" style="24" hidden="1" customWidth="1"/>
    <col min="11" max="12" width="11" style="24" customWidth="1"/>
    <col min="13" max="13" width="13.5703125" style="24" bestFit="1" customWidth="1"/>
    <col min="14" max="14" width="37.7109375" style="24" customWidth="1"/>
    <col min="15" max="16384" width="11.42578125" style="24"/>
  </cols>
  <sheetData>
    <row r="1" spans="2:16" ht="5.25" customHeight="1"/>
    <row r="2" spans="2:16" ht="5.25" customHeight="1">
      <c r="B2" s="103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5"/>
    </row>
    <row r="3" spans="2:16" ht="18">
      <c r="B3" s="203" t="s">
        <v>12</v>
      </c>
      <c r="C3" s="204"/>
      <c r="D3" s="204"/>
      <c r="E3" s="204"/>
      <c r="F3" s="204"/>
      <c r="G3" s="204"/>
      <c r="H3" s="204"/>
      <c r="I3" s="204"/>
      <c r="J3" s="204"/>
      <c r="K3" s="204"/>
      <c r="L3" s="204"/>
      <c r="M3" s="204"/>
      <c r="N3" s="205"/>
    </row>
    <row r="4" spans="2:16" ht="18">
      <c r="B4" s="209" t="s">
        <v>267</v>
      </c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  <c r="N4" s="211"/>
    </row>
    <row r="5" spans="2:16" ht="15">
      <c r="B5" s="206" t="s">
        <v>274</v>
      </c>
      <c r="C5" s="207"/>
      <c r="D5" s="207"/>
      <c r="E5" s="207"/>
      <c r="F5" s="207"/>
      <c r="G5" s="207"/>
      <c r="H5" s="207"/>
      <c r="I5" s="207"/>
      <c r="J5" s="207"/>
      <c r="K5" s="207"/>
      <c r="L5" s="207"/>
      <c r="M5" s="207"/>
      <c r="N5" s="208"/>
    </row>
    <row r="6" spans="2:16" ht="15">
      <c r="B6" s="198"/>
      <c r="C6" s="199"/>
      <c r="D6" s="199"/>
      <c r="E6" s="199"/>
      <c r="F6" s="199"/>
      <c r="G6" s="199"/>
      <c r="H6" s="199"/>
      <c r="I6" s="199"/>
      <c r="J6" s="199"/>
      <c r="K6" s="199"/>
      <c r="L6" s="199"/>
      <c r="M6" s="200"/>
      <c r="N6" s="147"/>
    </row>
    <row r="7" spans="2:16">
      <c r="B7" s="146"/>
      <c r="C7" s="146"/>
      <c r="D7" s="146"/>
      <c r="E7" s="90" t="s">
        <v>4</v>
      </c>
      <c r="F7" s="90"/>
      <c r="G7" s="94"/>
      <c r="H7" s="201"/>
      <c r="I7" s="202"/>
      <c r="J7" s="202"/>
      <c r="K7" s="202"/>
      <c r="L7" s="202"/>
      <c r="M7" s="202"/>
      <c r="N7" s="148"/>
    </row>
    <row r="8" spans="2:16" ht="12.75" customHeight="1">
      <c r="B8" s="90" t="s">
        <v>3</v>
      </c>
      <c r="C8" s="90"/>
      <c r="D8" s="90"/>
      <c r="E8" s="93" t="s">
        <v>5</v>
      </c>
      <c r="F8" s="91" t="s">
        <v>1</v>
      </c>
      <c r="G8" s="92" t="s">
        <v>251</v>
      </c>
      <c r="H8" s="92"/>
      <c r="I8" s="92" t="s">
        <v>255</v>
      </c>
      <c r="J8" s="92" t="s">
        <v>243</v>
      </c>
      <c r="K8" s="92"/>
      <c r="L8" s="92" t="s">
        <v>275</v>
      </c>
      <c r="M8" s="92" t="s">
        <v>2</v>
      </c>
      <c r="N8" s="92"/>
    </row>
    <row r="9" spans="2:16" ht="15">
      <c r="B9" s="94"/>
      <c r="C9" s="95"/>
      <c r="D9" s="95" t="s">
        <v>10</v>
      </c>
      <c r="E9" s="90"/>
      <c r="F9" s="90" t="s">
        <v>253</v>
      </c>
      <c r="G9" s="91" t="s">
        <v>254</v>
      </c>
      <c r="H9" s="92" t="s">
        <v>242</v>
      </c>
      <c r="I9" s="91" t="s">
        <v>256</v>
      </c>
      <c r="J9" s="91" t="s">
        <v>244</v>
      </c>
      <c r="K9" s="91" t="s">
        <v>257</v>
      </c>
      <c r="L9" s="91" t="s">
        <v>278</v>
      </c>
      <c r="M9" s="91" t="s">
        <v>245</v>
      </c>
      <c r="N9" s="92" t="s">
        <v>258</v>
      </c>
    </row>
    <row r="10" spans="2:16" ht="15">
      <c r="B10" s="90"/>
      <c r="C10" s="96" t="s">
        <v>131</v>
      </c>
      <c r="D10" s="96" t="s">
        <v>9</v>
      </c>
      <c r="E10" s="92"/>
      <c r="F10" s="92"/>
      <c r="G10" s="92"/>
      <c r="H10" s="92"/>
      <c r="I10" s="92"/>
      <c r="J10" s="92"/>
      <c r="K10" s="92"/>
      <c r="L10" s="92"/>
      <c r="M10" s="92"/>
      <c r="N10" s="92"/>
    </row>
    <row r="11" spans="2:16" ht="15">
      <c r="B11" s="26"/>
      <c r="C11" s="29"/>
      <c r="D11" s="29"/>
      <c r="E11" s="28"/>
      <c r="F11" s="28"/>
      <c r="G11" s="28"/>
      <c r="H11" s="28"/>
      <c r="I11" s="28"/>
      <c r="J11" s="28"/>
      <c r="K11" s="28"/>
      <c r="L11" s="28"/>
      <c r="M11" s="28"/>
      <c r="N11" s="128"/>
    </row>
    <row r="12" spans="2:16" ht="24.95" customHeight="1">
      <c r="B12" s="7">
        <v>1</v>
      </c>
      <c r="C12" s="6" t="s">
        <v>187</v>
      </c>
      <c r="D12" s="6" t="s">
        <v>88</v>
      </c>
      <c r="E12" s="7">
        <v>15</v>
      </c>
      <c r="F12" s="31">
        <v>9410</v>
      </c>
      <c r="G12" s="31">
        <f>F12</f>
        <v>9410</v>
      </c>
      <c r="H12" s="31"/>
      <c r="I12" s="31">
        <v>0</v>
      </c>
      <c r="J12" s="31"/>
      <c r="K12" s="31">
        <v>1455.42</v>
      </c>
      <c r="L12" s="31">
        <v>0</v>
      </c>
      <c r="M12" s="31">
        <f>G12-K12-L12</f>
        <v>7954.58</v>
      </c>
      <c r="N12" s="128"/>
      <c r="O12" s="124"/>
      <c r="P12" s="127"/>
    </row>
    <row r="13" spans="2:16" ht="24.95" customHeight="1">
      <c r="B13" s="7">
        <v>2</v>
      </c>
      <c r="C13" s="6" t="s">
        <v>188</v>
      </c>
      <c r="D13" s="6" t="s">
        <v>88</v>
      </c>
      <c r="E13" s="7">
        <v>15</v>
      </c>
      <c r="F13" s="31">
        <v>9410</v>
      </c>
      <c r="G13" s="31">
        <f t="shared" ref="G13:G21" si="0">F13</f>
        <v>9410</v>
      </c>
      <c r="H13" s="31"/>
      <c r="I13" s="31">
        <v>0</v>
      </c>
      <c r="J13" s="31"/>
      <c r="K13" s="31">
        <v>1455.42</v>
      </c>
      <c r="L13" s="31">
        <v>0</v>
      </c>
      <c r="M13" s="31">
        <f t="shared" ref="M13:M21" si="1">G13-K13-L13</f>
        <v>7954.58</v>
      </c>
      <c r="N13" s="128"/>
      <c r="O13" s="124"/>
      <c r="P13" s="127"/>
    </row>
    <row r="14" spans="2:16" ht="24.95" customHeight="1">
      <c r="B14" s="7">
        <v>3</v>
      </c>
      <c r="C14" s="6" t="s">
        <v>189</v>
      </c>
      <c r="D14" s="6" t="s">
        <v>88</v>
      </c>
      <c r="E14" s="7">
        <v>15</v>
      </c>
      <c r="F14" s="31">
        <v>9410</v>
      </c>
      <c r="G14" s="31">
        <f t="shared" si="0"/>
        <v>9410</v>
      </c>
      <c r="H14" s="31"/>
      <c r="I14" s="31">
        <v>0</v>
      </c>
      <c r="J14" s="31"/>
      <c r="K14" s="31">
        <v>1455.42</v>
      </c>
      <c r="L14" s="31">
        <v>0</v>
      </c>
      <c r="M14" s="31">
        <f t="shared" si="1"/>
        <v>7954.58</v>
      </c>
      <c r="N14" s="128"/>
      <c r="O14" s="124"/>
      <c r="P14" s="127"/>
    </row>
    <row r="15" spans="2:16" ht="24.95" customHeight="1">
      <c r="B15" s="7">
        <v>4</v>
      </c>
      <c r="C15" s="6" t="s">
        <v>195</v>
      </c>
      <c r="D15" s="6" t="s">
        <v>88</v>
      </c>
      <c r="E15" s="7">
        <v>15</v>
      </c>
      <c r="F15" s="31">
        <v>9410</v>
      </c>
      <c r="G15" s="31">
        <f t="shared" si="0"/>
        <v>9410</v>
      </c>
      <c r="H15" s="31"/>
      <c r="I15" s="31">
        <v>0</v>
      </c>
      <c r="J15" s="31"/>
      <c r="K15" s="31">
        <v>1455.42</v>
      </c>
      <c r="L15" s="31">
        <v>0</v>
      </c>
      <c r="M15" s="31">
        <f t="shared" si="1"/>
        <v>7954.58</v>
      </c>
      <c r="N15" s="128"/>
      <c r="O15" s="124"/>
      <c r="P15" s="127"/>
    </row>
    <row r="16" spans="2:16" ht="24.95" customHeight="1">
      <c r="B16" s="7">
        <v>5</v>
      </c>
      <c r="C16" s="6" t="s">
        <v>190</v>
      </c>
      <c r="D16" s="6" t="s">
        <v>88</v>
      </c>
      <c r="E16" s="7">
        <v>15</v>
      </c>
      <c r="F16" s="31">
        <v>9410</v>
      </c>
      <c r="G16" s="31">
        <f t="shared" si="0"/>
        <v>9410</v>
      </c>
      <c r="H16" s="31"/>
      <c r="I16" s="31">
        <v>0</v>
      </c>
      <c r="J16" s="31"/>
      <c r="K16" s="31">
        <v>1455.42</v>
      </c>
      <c r="L16" s="31">
        <v>0</v>
      </c>
      <c r="M16" s="31">
        <f t="shared" si="1"/>
        <v>7954.58</v>
      </c>
      <c r="N16" s="128"/>
      <c r="O16" s="124"/>
      <c r="P16" s="127"/>
    </row>
    <row r="17" spans="2:16" ht="24.95" customHeight="1">
      <c r="B17" s="7">
        <v>6</v>
      </c>
      <c r="C17" s="6" t="s">
        <v>191</v>
      </c>
      <c r="D17" s="6" t="s">
        <v>88</v>
      </c>
      <c r="E17" s="7">
        <v>15</v>
      </c>
      <c r="F17" s="31">
        <v>9410</v>
      </c>
      <c r="G17" s="31">
        <f t="shared" si="0"/>
        <v>9410</v>
      </c>
      <c r="H17" s="31"/>
      <c r="I17" s="31">
        <v>0</v>
      </c>
      <c r="J17" s="31"/>
      <c r="K17" s="31">
        <v>1455.42</v>
      </c>
      <c r="L17" s="31">
        <v>0</v>
      </c>
      <c r="M17" s="31">
        <f t="shared" si="1"/>
        <v>7954.58</v>
      </c>
      <c r="N17" s="128"/>
      <c r="O17" s="124"/>
      <c r="P17" s="127"/>
    </row>
    <row r="18" spans="2:16" ht="24.95" customHeight="1">
      <c r="B18" s="7">
        <v>7</v>
      </c>
      <c r="C18" s="6" t="s">
        <v>226</v>
      </c>
      <c r="D18" s="6" t="s">
        <v>88</v>
      </c>
      <c r="E18" s="7">
        <v>15</v>
      </c>
      <c r="F18" s="31">
        <v>9410</v>
      </c>
      <c r="G18" s="31">
        <f t="shared" si="0"/>
        <v>9410</v>
      </c>
      <c r="H18" s="31"/>
      <c r="I18" s="31">
        <v>0</v>
      </c>
      <c r="J18" s="31"/>
      <c r="K18" s="31">
        <v>1455.42</v>
      </c>
      <c r="L18" s="31">
        <v>0</v>
      </c>
      <c r="M18" s="31">
        <f t="shared" si="1"/>
        <v>7954.58</v>
      </c>
      <c r="N18" s="128"/>
      <c r="O18" s="124"/>
      <c r="P18" s="127"/>
    </row>
    <row r="19" spans="2:16" ht="24.95" customHeight="1">
      <c r="B19" s="7">
        <v>8</v>
      </c>
      <c r="C19" s="6" t="s">
        <v>192</v>
      </c>
      <c r="D19" s="6" t="s">
        <v>88</v>
      </c>
      <c r="E19" s="7">
        <v>15</v>
      </c>
      <c r="F19" s="31">
        <v>9410</v>
      </c>
      <c r="G19" s="31">
        <f t="shared" si="0"/>
        <v>9410</v>
      </c>
      <c r="H19" s="31"/>
      <c r="I19" s="31">
        <v>0</v>
      </c>
      <c r="J19" s="31"/>
      <c r="K19" s="31">
        <v>1455.42</v>
      </c>
      <c r="L19" s="31">
        <v>0</v>
      </c>
      <c r="M19" s="31">
        <f t="shared" si="1"/>
        <v>7954.58</v>
      </c>
      <c r="N19" s="128"/>
      <c r="O19" s="124"/>
      <c r="P19" s="127"/>
    </row>
    <row r="20" spans="2:16" ht="21.75" customHeight="1">
      <c r="B20" s="7">
        <v>9</v>
      </c>
      <c r="C20" s="6" t="s">
        <v>193</v>
      </c>
      <c r="D20" s="6" t="s">
        <v>88</v>
      </c>
      <c r="E20" s="7">
        <v>15</v>
      </c>
      <c r="F20" s="31">
        <v>9410</v>
      </c>
      <c r="G20" s="31">
        <f t="shared" si="0"/>
        <v>9410</v>
      </c>
      <c r="H20" s="31"/>
      <c r="I20" s="31">
        <v>0</v>
      </c>
      <c r="J20" s="31"/>
      <c r="K20" s="31">
        <v>1455.42</v>
      </c>
      <c r="L20" s="31">
        <v>0</v>
      </c>
      <c r="M20" s="31">
        <f t="shared" si="1"/>
        <v>7954.58</v>
      </c>
      <c r="N20" s="128"/>
      <c r="O20" s="124"/>
      <c r="P20" s="127"/>
    </row>
    <row r="21" spans="2:16" ht="24.95" customHeight="1">
      <c r="B21" s="7">
        <v>10</v>
      </c>
      <c r="C21" s="6" t="s">
        <v>194</v>
      </c>
      <c r="D21" s="6" t="s">
        <v>89</v>
      </c>
      <c r="E21" s="7">
        <v>15</v>
      </c>
      <c r="F21" s="31">
        <v>15440</v>
      </c>
      <c r="G21" s="31">
        <f t="shared" si="0"/>
        <v>15440</v>
      </c>
      <c r="H21" s="31"/>
      <c r="I21" s="31">
        <v>0</v>
      </c>
      <c r="J21" s="31"/>
      <c r="K21" s="31">
        <v>2852.61</v>
      </c>
      <c r="L21" s="31">
        <v>250</v>
      </c>
      <c r="M21" s="31">
        <f t="shared" si="1"/>
        <v>12337.39</v>
      </c>
      <c r="N21" s="128"/>
      <c r="O21" s="124"/>
      <c r="P21" s="127"/>
    </row>
    <row r="22" spans="2:16" ht="24.95" customHeight="1">
      <c r="B22" s="7"/>
      <c r="C22" s="6"/>
      <c r="D22" s="6"/>
      <c r="E22" s="7"/>
      <c r="F22" s="33"/>
      <c r="G22" s="33"/>
      <c r="H22" s="33"/>
      <c r="I22" s="33"/>
      <c r="J22" s="33"/>
      <c r="K22" s="33"/>
      <c r="L22" s="33"/>
      <c r="M22" s="34"/>
      <c r="N22" s="149"/>
    </row>
    <row r="23" spans="2:16">
      <c r="B23" s="38"/>
      <c r="C23" s="38"/>
      <c r="D23" s="38"/>
      <c r="E23" s="39"/>
      <c r="F23" s="41"/>
      <c r="G23" s="42"/>
      <c r="H23" s="42"/>
      <c r="I23" s="42"/>
      <c r="J23" s="42"/>
      <c r="K23" s="42"/>
      <c r="L23" s="42"/>
      <c r="M23" s="42"/>
      <c r="N23" s="56"/>
    </row>
    <row r="24" spans="2:16" ht="15.75" thickBot="1">
      <c r="B24" s="196" t="s">
        <v>82</v>
      </c>
      <c r="C24" s="197"/>
      <c r="D24" s="197"/>
      <c r="E24" s="197"/>
      <c r="F24" s="43">
        <f t="shared" ref="F24:M24" si="2">SUM(F12:F22)</f>
        <v>100130</v>
      </c>
      <c r="G24" s="43">
        <f t="shared" si="2"/>
        <v>100130</v>
      </c>
      <c r="H24" s="43">
        <f t="shared" si="2"/>
        <v>0</v>
      </c>
      <c r="I24" s="43">
        <f t="shared" si="2"/>
        <v>0</v>
      </c>
      <c r="J24" s="43">
        <f t="shared" si="2"/>
        <v>0</v>
      </c>
      <c r="K24" s="43">
        <f t="shared" si="2"/>
        <v>15951.390000000001</v>
      </c>
      <c r="L24" s="43">
        <f t="shared" si="2"/>
        <v>250</v>
      </c>
      <c r="M24" s="43">
        <f t="shared" si="2"/>
        <v>83928.61</v>
      </c>
      <c r="N24" s="43"/>
    </row>
    <row r="25" spans="2:16" ht="13.5" thickTop="1"/>
    <row r="27" spans="2:16">
      <c r="C27" s="45" t="s">
        <v>185</v>
      </c>
      <c r="M27" s="45" t="s">
        <v>185</v>
      </c>
    </row>
    <row r="28" spans="2:16">
      <c r="C28" s="45" t="s">
        <v>171</v>
      </c>
      <c r="M28" s="45" t="s">
        <v>264</v>
      </c>
    </row>
    <row r="29" spans="2:16">
      <c r="C29" s="46" t="s">
        <v>11</v>
      </c>
      <c r="F29" s="46"/>
      <c r="G29" s="46"/>
      <c r="H29" s="46"/>
      <c r="I29" s="46"/>
      <c r="J29" s="46"/>
      <c r="K29" s="46"/>
      <c r="L29" s="46"/>
      <c r="M29" s="46" t="s">
        <v>11</v>
      </c>
    </row>
    <row r="31" spans="2:16">
      <c r="C31" s="50"/>
      <c r="E31" s="45"/>
    </row>
    <row r="32" spans="2:16">
      <c r="B32" s="46"/>
      <c r="C32" s="51"/>
      <c r="D32" s="46"/>
      <c r="E32" s="46"/>
      <c r="F32" s="46"/>
      <c r="G32" s="46"/>
      <c r="H32" s="46"/>
      <c r="I32" s="46"/>
      <c r="J32" s="46"/>
      <c r="K32" s="46"/>
      <c r="L32" s="46"/>
      <c r="M32" s="46"/>
    </row>
    <row r="36" spans="3:13">
      <c r="C36" s="45"/>
    </row>
    <row r="37" spans="3:13"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6"/>
    </row>
  </sheetData>
  <sheetProtection selectLockedCells="1" selectUnlockedCells="1"/>
  <mergeCells count="6">
    <mergeCell ref="B24:E24"/>
    <mergeCell ref="B6:M6"/>
    <mergeCell ref="H7:M7"/>
    <mergeCell ref="B3:N3"/>
    <mergeCell ref="B5:N5"/>
    <mergeCell ref="B4:N4"/>
  </mergeCells>
  <phoneticPr fontId="10" type="noConversion"/>
  <pageMargins left="0.51181102362204722" right="0.15748031496062992" top="0.9055118110236221" bottom="0.74803149606299213" header="0.31496062992125984" footer="0.31496062992125984"/>
  <pageSetup paperSize="5" scale="90" orientation="landscape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5" tint="-0.249977111117893"/>
  </sheetPr>
  <dimension ref="A2:R150"/>
  <sheetViews>
    <sheetView topLeftCell="A108" workbookViewId="0">
      <selection activeCell="D93" sqref="D93:N124"/>
    </sheetView>
  </sheetViews>
  <sheetFormatPr baseColWidth="10" defaultRowHeight="12.75"/>
  <cols>
    <col min="1" max="1" width="10.28515625" style="24" customWidth="1"/>
    <col min="2" max="2" width="5.28515625" style="24" customWidth="1"/>
    <col min="3" max="3" width="3.85546875" style="24" hidden="1" customWidth="1"/>
    <col min="4" max="4" width="4.7109375" style="24" customWidth="1"/>
    <col min="5" max="5" width="37.85546875" style="24" customWidth="1"/>
    <col min="6" max="6" width="31.85546875" style="24" customWidth="1"/>
    <col min="7" max="7" width="6.5703125" style="24" customWidth="1"/>
    <col min="8" max="10" width="11.85546875" style="24" bestFit="1" customWidth="1"/>
    <col min="11" max="11" width="11.28515625" style="24" bestFit="1" customWidth="1"/>
    <col min="12" max="12" width="11.28515625" style="24" customWidth="1"/>
    <col min="13" max="13" width="11.85546875" style="24" bestFit="1" customWidth="1"/>
    <col min="14" max="14" width="59.5703125" style="24" customWidth="1"/>
    <col min="15" max="16" width="11.42578125" style="24"/>
    <col min="17" max="17" width="12.85546875" style="24" bestFit="1" customWidth="1"/>
    <col min="18" max="16384" width="11.42578125" style="24"/>
  </cols>
  <sheetData>
    <row r="2" spans="1:18">
      <c r="D2" s="103"/>
      <c r="E2" s="104"/>
      <c r="F2" s="104"/>
      <c r="G2" s="104"/>
      <c r="H2" s="104"/>
      <c r="I2" s="104"/>
      <c r="J2" s="104"/>
      <c r="K2" s="104"/>
      <c r="L2" s="104"/>
      <c r="M2" s="104"/>
      <c r="N2" s="105"/>
      <c r="Q2" s="124">
        <v>4845779.17</v>
      </c>
    </row>
    <row r="3" spans="1:18" ht="18" customHeight="1">
      <c r="D3" s="216" t="s">
        <v>12</v>
      </c>
      <c r="E3" s="217"/>
      <c r="F3" s="217"/>
      <c r="G3" s="217"/>
      <c r="H3" s="217"/>
      <c r="I3" s="217"/>
      <c r="J3" s="217"/>
      <c r="K3" s="217"/>
      <c r="L3" s="217"/>
      <c r="M3" s="217"/>
      <c r="N3" s="218"/>
      <c r="Q3" s="124">
        <v>-199742.75</v>
      </c>
    </row>
    <row r="4" spans="1:18" ht="18" customHeight="1">
      <c r="D4" s="216" t="s">
        <v>267</v>
      </c>
      <c r="E4" s="212"/>
      <c r="F4" s="212"/>
      <c r="G4" s="212"/>
      <c r="H4" s="212"/>
      <c r="I4" s="212"/>
      <c r="J4" s="212"/>
      <c r="K4" s="212"/>
      <c r="L4" s="212"/>
      <c r="M4" s="212"/>
      <c r="N4" s="226"/>
      <c r="Q4" s="124"/>
    </row>
    <row r="5" spans="1:18" ht="18" customHeight="1">
      <c r="D5" s="219" t="s">
        <v>276</v>
      </c>
      <c r="E5" s="220"/>
      <c r="F5" s="220"/>
      <c r="G5" s="220"/>
      <c r="H5" s="220"/>
      <c r="I5" s="220"/>
      <c r="J5" s="220"/>
      <c r="K5" s="220"/>
      <c r="L5" s="220"/>
      <c r="M5" s="220"/>
      <c r="N5" s="221"/>
      <c r="Q5" s="124">
        <f>SUM(Q2:Q3)</f>
        <v>4646036.42</v>
      </c>
    </row>
    <row r="6" spans="1:18" ht="18" customHeight="1">
      <c r="D6" s="219" t="s">
        <v>248</v>
      </c>
      <c r="E6" s="222"/>
      <c r="F6" s="222"/>
      <c r="G6" s="222"/>
      <c r="H6" s="222"/>
      <c r="I6" s="222"/>
      <c r="J6" s="222"/>
      <c r="K6" s="222"/>
      <c r="L6" s="222"/>
      <c r="M6" s="222"/>
      <c r="N6" s="223"/>
    </row>
    <row r="7" spans="1:18">
      <c r="D7" s="25"/>
      <c r="E7" s="89"/>
      <c r="F7" s="89"/>
      <c r="G7" s="91" t="s">
        <v>4</v>
      </c>
      <c r="H7" s="126" t="s">
        <v>246</v>
      </c>
      <c r="I7" s="213" t="s">
        <v>247</v>
      </c>
      <c r="J7" s="214"/>
      <c r="K7" s="213"/>
      <c r="L7" s="215"/>
      <c r="M7" s="215"/>
      <c r="N7" s="91"/>
    </row>
    <row r="8" spans="1:18" ht="12.75" customHeight="1">
      <c r="D8" s="26" t="s">
        <v>3</v>
      </c>
      <c r="E8" s="90"/>
      <c r="F8" s="90"/>
      <c r="G8" s="93" t="s">
        <v>5</v>
      </c>
      <c r="H8" s="91" t="s">
        <v>1</v>
      </c>
      <c r="I8" s="91" t="s">
        <v>251</v>
      </c>
      <c r="J8" s="108" t="s">
        <v>255</v>
      </c>
      <c r="K8" s="92"/>
      <c r="L8" s="92" t="s">
        <v>277</v>
      </c>
      <c r="M8" s="92" t="s">
        <v>254</v>
      </c>
      <c r="N8" s="90" t="s">
        <v>259</v>
      </c>
    </row>
    <row r="9" spans="1:18" ht="15">
      <c r="D9" s="27"/>
      <c r="E9" s="95"/>
      <c r="F9" s="95" t="s">
        <v>10</v>
      </c>
      <c r="G9" s="90"/>
      <c r="H9" s="90" t="s">
        <v>7</v>
      </c>
      <c r="I9" s="90" t="s">
        <v>254</v>
      </c>
      <c r="J9" s="109" t="s">
        <v>256</v>
      </c>
      <c r="K9" s="91" t="s">
        <v>257</v>
      </c>
      <c r="L9" s="91" t="s">
        <v>278</v>
      </c>
      <c r="M9" s="91" t="s">
        <v>260</v>
      </c>
      <c r="N9" s="90"/>
    </row>
    <row r="10" spans="1:18" ht="15">
      <c r="D10" s="26"/>
      <c r="E10" s="96" t="s">
        <v>14</v>
      </c>
      <c r="F10" s="96" t="s">
        <v>9</v>
      </c>
      <c r="G10" s="92"/>
      <c r="H10" s="92"/>
      <c r="I10" s="92"/>
      <c r="J10" s="92"/>
      <c r="K10" s="92"/>
      <c r="L10" s="92"/>
      <c r="M10" s="92"/>
      <c r="N10" s="92"/>
    </row>
    <row r="11" spans="1:18" s="30" customFormat="1" ht="15">
      <c r="D11" s="28"/>
      <c r="E11" s="29" t="s">
        <v>20</v>
      </c>
      <c r="F11" s="29"/>
      <c r="G11" s="28"/>
      <c r="H11" s="28"/>
      <c r="I11" s="28"/>
      <c r="J11" s="28"/>
      <c r="K11" s="28"/>
      <c r="L11" s="28"/>
      <c r="M11" s="28"/>
      <c r="N11" s="28"/>
    </row>
    <row r="12" spans="1:18" ht="24.95" customHeight="1">
      <c r="D12" s="7">
        <v>1</v>
      </c>
      <c r="E12" s="6" t="s">
        <v>167</v>
      </c>
      <c r="F12" s="6" t="s">
        <v>13</v>
      </c>
      <c r="G12" s="7">
        <v>15</v>
      </c>
      <c r="H12" s="31">
        <v>19391</v>
      </c>
      <c r="I12" s="31">
        <v>19391</v>
      </c>
      <c r="J12" s="31"/>
      <c r="K12" s="31">
        <v>3977.75</v>
      </c>
      <c r="L12" s="31">
        <v>0</v>
      </c>
      <c r="M12" s="31">
        <f>I12+J12-K12-L12</f>
        <v>15413.25</v>
      </c>
      <c r="N12" s="31"/>
      <c r="O12" s="24">
        <f t="shared" ref="O12:O36" si="0">H12*2</f>
        <v>38782</v>
      </c>
      <c r="Q12" s="124">
        <v>38782</v>
      </c>
      <c r="R12" s="127">
        <f>Q12/2</f>
        <v>19391</v>
      </c>
    </row>
    <row r="13" spans="1:18" ht="24.95" customHeight="1">
      <c r="D13" s="7">
        <v>2</v>
      </c>
      <c r="E13" s="6" t="s">
        <v>90</v>
      </c>
      <c r="F13" s="6" t="s">
        <v>100</v>
      </c>
      <c r="G13" s="7">
        <v>15</v>
      </c>
      <c r="H13" s="31">
        <v>5200</v>
      </c>
      <c r="I13" s="31">
        <v>5200</v>
      </c>
      <c r="J13" s="31"/>
      <c r="K13" s="31">
        <v>556.16</v>
      </c>
      <c r="L13" s="31">
        <v>0</v>
      </c>
      <c r="M13" s="31">
        <f t="shared" ref="M13:M36" si="1">I13+J13-K13-L13</f>
        <v>4643.84</v>
      </c>
      <c r="N13" s="31"/>
      <c r="O13" s="24">
        <f t="shared" si="0"/>
        <v>10400</v>
      </c>
      <c r="Q13" s="124">
        <v>10400</v>
      </c>
      <c r="R13" s="127">
        <f t="shared" ref="R13:R104" si="2">Q13/2</f>
        <v>5200</v>
      </c>
    </row>
    <row r="14" spans="1:18" ht="24.95" customHeight="1">
      <c r="A14" s="56"/>
      <c r="D14" s="7">
        <v>3</v>
      </c>
      <c r="E14" s="6" t="s">
        <v>132</v>
      </c>
      <c r="F14" s="6" t="s">
        <v>101</v>
      </c>
      <c r="G14" s="7">
        <v>15</v>
      </c>
      <c r="H14" s="31">
        <v>2112</v>
      </c>
      <c r="I14" s="31">
        <v>2112</v>
      </c>
      <c r="J14" s="31">
        <v>66.87</v>
      </c>
      <c r="K14" s="31"/>
      <c r="L14" s="31">
        <v>0</v>
      </c>
      <c r="M14" s="31">
        <f t="shared" si="1"/>
        <v>2178.87</v>
      </c>
      <c r="N14" s="31"/>
      <c r="O14" s="24">
        <f t="shared" si="0"/>
        <v>4224</v>
      </c>
      <c r="Q14" s="124">
        <v>4224</v>
      </c>
      <c r="R14" s="127">
        <f t="shared" si="2"/>
        <v>2112</v>
      </c>
    </row>
    <row r="15" spans="1:18" ht="24.95" customHeight="1">
      <c r="D15" s="7">
        <v>4</v>
      </c>
      <c r="E15" s="6" t="s">
        <v>15</v>
      </c>
      <c r="F15" s="6" t="s">
        <v>16</v>
      </c>
      <c r="G15" s="7">
        <v>15</v>
      </c>
      <c r="H15" s="31">
        <v>3185</v>
      </c>
      <c r="I15" s="31">
        <v>3185</v>
      </c>
      <c r="J15" s="31"/>
      <c r="K15" s="31">
        <v>114.33</v>
      </c>
      <c r="L15" s="31">
        <v>200</v>
      </c>
      <c r="M15" s="31">
        <f t="shared" si="1"/>
        <v>2870.67</v>
      </c>
      <c r="N15" s="31"/>
      <c r="O15" s="24">
        <f t="shared" si="0"/>
        <v>6370</v>
      </c>
      <c r="Q15" s="124">
        <v>6370</v>
      </c>
      <c r="R15" s="127">
        <f t="shared" si="2"/>
        <v>3185</v>
      </c>
    </row>
    <row r="16" spans="1:18" ht="24.95" customHeight="1">
      <c r="D16" s="7">
        <v>5</v>
      </c>
      <c r="E16" s="6" t="s">
        <v>17</v>
      </c>
      <c r="F16" s="6" t="s">
        <v>18</v>
      </c>
      <c r="G16" s="7">
        <v>15</v>
      </c>
      <c r="H16" s="31">
        <v>1710</v>
      </c>
      <c r="I16" s="31">
        <v>1710</v>
      </c>
      <c r="J16" s="31">
        <v>104.98</v>
      </c>
      <c r="K16" s="31"/>
      <c r="L16" s="31">
        <v>0</v>
      </c>
      <c r="M16" s="31">
        <f t="shared" si="1"/>
        <v>1814.98</v>
      </c>
      <c r="N16" s="31"/>
      <c r="O16" s="24">
        <f t="shared" si="0"/>
        <v>3420</v>
      </c>
      <c r="Q16" s="124">
        <v>3420</v>
      </c>
      <c r="R16" s="127">
        <f t="shared" si="2"/>
        <v>1710</v>
      </c>
    </row>
    <row r="17" spans="4:18" ht="24.95" customHeight="1">
      <c r="D17" s="7"/>
      <c r="E17" s="12" t="s">
        <v>229</v>
      </c>
      <c r="F17" s="47"/>
      <c r="G17" s="190"/>
      <c r="H17" s="191"/>
      <c r="I17" s="192"/>
      <c r="J17" s="193"/>
      <c r="K17" s="151"/>
      <c r="L17" s="31"/>
      <c r="M17" s="31"/>
      <c r="N17" s="31"/>
      <c r="O17" s="24">
        <f t="shared" si="0"/>
        <v>0</v>
      </c>
      <c r="Q17" s="124"/>
      <c r="R17" s="127">
        <f t="shared" si="2"/>
        <v>0</v>
      </c>
    </row>
    <row r="18" spans="4:18" ht="24.95" customHeight="1">
      <c r="D18" s="7">
        <v>6</v>
      </c>
      <c r="E18" s="6" t="s">
        <v>134</v>
      </c>
      <c r="F18" s="6" t="s">
        <v>19</v>
      </c>
      <c r="G18" s="7">
        <v>15</v>
      </c>
      <c r="H18" s="31">
        <v>8661</v>
      </c>
      <c r="I18" s="31">
        <v>8661</v>
      </c>
      <c r="J18" s="31"/>
      <c r="K18" s="31">
        <v>1295.43</v>
      </c>
      <c r="L18" s="31">
        <v>0</v>
      </c>
      <c r="M18" s="31">
        <f t="shared" si="1"/>
        <v>7365.57</v>
      </c>
      <c r="N18" s="31"/>
      <c r="O18" s="24">
        <f t="shared" si="0"/>
        <v>17322</v>
      </c>
      <c r="Q18" s="124">
        <v>17322</v>
      </c>
      <c r="R18" s="127">
        <f t="shared" si="2"/>
        <v>8661</v>
      </c>
    </row>
    <row r="19" spans="4:18" ht="24.95" customHeight="1">
      <c r="D19" s="7"/>
      <c r="E19" s="12" t="s">
        <v>135</v>
      </c>
      <c r="F19" s="6"/>
      <c r="G19" s="7"/>
      <c r="H19" s="31"/>
      <c r="I19" s="31"/>
      <c r="J19" s="31"/>
      <c r="K19" s="31"/>
      <c r="L19" s="31"/>
      <c r="M19" s="31"/>
      <c r="N19" s="31"/>
      <c r="O19" s="24">
        <f t="shared" si="0"/>
        <v>0</v>
      </c>
      <c r="Q19" s="124"/>
      <c r="R19" s="127">
        <f t="shared" si="2"/>
        <v>0</v>
      </c>
    </row>
    <row r="20" spans="4:18" ht="24.95" customHeight="1">
      <c r="D20" s="7">
        <v>7</v>
      </c>
      <c r="E20" s="6" t="s">
        <v>62</v>
      </c>
      <c r="F20" s="6" t="s">
        <v>83</v>
      </c>
      <c r="G20" s="7">
        <v>15</v>
      </c>
      <c r="H20" s="31">
        <v>1927</v>
      </c>
      <c r="I20" s="31">
        <v>1927</v>
      </c>
      <c r="J20" s="31">
        <v>79.02</v>
      </c>
      <c r="K20" s="31"/>
      <c r="L20" s="31">
        <v>0</v>
      </c>
      <c r="M20" s="31">
        <f t="shared" si="1"/>
        <v>2006.02</v>
      </c>
      <c r="N20" s="31"/>
      <c r="O20" s="24">
        <f t="shared" si="0"/>
        <v>3854</v>
      </c>
      <c r="Q20" s="124">
        <v>3854</v>
      </c>
      <c r="R20" s="127">
        <f t="shared" si="2"/>
        <v>1927</v>
      </c>
    </row>
    <row r="21" spans="4:18" ht="24.95" customHeight="1">
      <c r="D21" s="7"/>
      <c r="E21" s="12" t="s">
        <v>21</v>
      </c>
      <c r="F21" s="6"/>
      <c r="G21" s="7"/>
      <c r="H21" s="31"/>
      <c r="I21" s="31"/>
      <c r="J21" s="31"/>
      <c r="K21" s="31"/>
      <c r="L21" s="31"/>
      <c r="M21" s="31"/>
      <c r="N21" s="31"/>
      <c r="O21" s="24">
        <f t="shared" si="0"/>
        <v>0</v>
      </c>
      <c r="Q21" s="124"/>
      <c r="R21" s="127">
        <f t="shared" si="2"/>
        <v>0</v>
      </c>
    </row>
    <row r="22" spans="4:18" ht="24.95" customHeight="1">
      <c r="D22" s="7">
        <v>8</v>
      </c>
      <c r="E22" s="6" t="s">
        <v>136</v>
      </c>
      <c r="F22" s="6" t="s">
        <v>23</v>
      </c>
      <c r="G22" s="7">
        <v>15</v>
      </c>
      <c r="H22" s="31">
        <v>3374</v>
      </c>
      <c r="I22" s="31">
        <v>3374</v>
      </c>
      <c r="J22" s="31"/>
      <c r="K22" s="31">
        <v>134.88999999999999</v>
      </c>
      <c r="L22" s="31">
        <v>0</v>
      </c>
      <c r="M22" s="31">
        <f t="shared" si="1"/>
        <v>3239.11</v>
      </c>
      <c r="N22" s="31"/>
      <c r="O22" s="24">
        <f t="shared" si="0"/>
        <v>6748</v>
      </c>
      <c r="Q22" s="124">
        <v>6748</v>
      </c>
      <c r="R22" s="127">
        <f t="shared" si="2"/>
        <v>3374</v>
      </c>
    </row>
    <row r="23" spans="4:18" ht="24.95" customHeight="1">
      <c r="D23" s="7">
        <v>9</v>
      </c>
      <c r="E23" s="6" t="s">
        <v>225</v>
      </c>
      <c r="F23" s="6" t="s">
        <v>91</v>
      </c>
      <c r="G23" s="7">
        <v>15</v>
      </c>
      <c r="H23" s="31">
        <v>2571</v>
      </c>
      <c r="I23" s="31">
        <v>2571</v>
      </c>
      <c r="J23" s="31"/>
      <c r="K23" s="31">
        <v>11.97</v>
      </c>
      <c r="L23" s="31">
        <v>0</v>
      </c>
      <c r="M23" s="31">
        <f t="shared" si="1"/>
        <v>2559.0300000000002</v>
      </c>
      <c r="N23" s="31"/>
      <c r="O23" s="24">
        <f t="shared" si="0"/>
        <v>5142</v>
      </c>
      <c r="Q23" s="124">
        <v>4342</v>
      </c>
      <c r="R23" s="127">
        <f t="shared" si="2"/>
        <v>2171</v>
      </c>
    </row>
    <row r="24" spans="4:18" ht="24.95" customHeight="1">
      <c r="D24" s="7"/>
      <c r="E24" s="12" t="s">
        <v>137</v>
      </c>
      <c r="F24" s="6"/>
      <c r="G24" s="7"/>
      <c r="H24" s="31"/>
      <c r="I24" s="31"/>
      <c r="J24" s="31"/>
      <c r="K24" s="31"/>
      <c r="L24" s="31"/>
      <c r="M24" s="31"/>
      <c r="N24" s="31"/>
      <c r="O24" s="24">
        <f t="shared" si="0"/>
        <v>0</v>
      </c>
      <c r="Q24" s="124"/>
      <c r="R24" s="127">
        <f t="shared" si="2"/>
        <v>0</v>
      </c>
    </row>
    <row r="25" spans="4:18" ht="24.95" customHeight="1">
      <c r="D25" s="7">
        <v>10</v>
      </c>
      <c r="E25" s="6" t="s">
        <v>209</v>
      </c>
      <c r="F25" s="6" t="s">
        <v>138</v>
      </c>
      <c r="G25" s="7">
        <v>15</v>
      </c>
      <c r="H25" s="31">
        <v>3374</v>
      </c>
      <c r="I25" s="31">
        <v>3374</v>
      </c>
      <c r="J25" s="31"/>
      <c r="K25" s="31">
        <v>134.88999999999999</v>
      </c>
      <c r="L25" s="31">
        <v>0</v>
      </c>
      <c r="M25" s="31">
        <f t="shared" si="1"/>
        <v>3239.11</v>
      </c>
      <c r="N25" s="31"/>
      <c r="O25" s="24">
        <f t="shared" si="0"/>
        <v>6748</v>
      </c>
      <c r="Q25" s="124">
        <v>6748</v>
      </c>
      <c r="R25" s="127">
        <f t="shared" si="2"/>
        <v>3374</v>
      </c>
    </row>
    <row r="26" spans="4:18" ht="24.95" customHeight="1">
      <c r="D26" s="7"/>
      <c r="E26" s="12" t="s">
        <v>120</v>
      </c>
      <c r="F26" s="6"/>
      <c r="G26" s="7"/>
      <c r="H26" s="31"/>
      <c r="I26" s="31"/>
      <c r="J26" s="31"/>
      <c r="K26" s="31"/>
      <c r="L26" s="31"/>
      <c r="M26" s="31"/>
      <c r="N26" s="31"/>
      <c r="O26" s="24">
        <f t="shared" si="0"/>
        <v>0</v>
      </c>
      <c r="Q26" s="124"/>
      <c r="R26" s="127">
        <f t="shared" si="2"/>
        <v>0</v>
      </c>
    </row>
    <row r="27" spans="4:18" ht="24.95" customHeight="1">
      <c r="D27" s="7">
        <v>11</v>
      </c>
      <c r="E27" s="6" t="s">
        <v>139</v>
      </c>
      <c r="F27" s="6" t="s">
        <v>238</v>
      </c>
      <c r="G27" s="7">
        <v>15</v>
      </c>
      <c r="H27" s="31">
        <v>3374</v>
      </c>
      <c r="I27" s="31">
        <v>3374</v>
      </c>
      <c r="J27" s="31"/>
      <c r="K27" s="31">
        <v>134.88999999999999</v>
      </c>
      <c r="L27" s="31">
        <v>0</v>
      </c>
      <c r="M27" s="31">
        <f t="shared" si="1"/>
        <v>3239.11</v>
      </c>
      <c r="N27" s="31"/>
      <c r="O27" s="24">
        <f t="shared" si="0"/>
        <v>6748</v>
      </c>
      <c r="Q27" s="124">
        <v>6748</v>
      </c>
      <c r="R27" s="127">
        <f t="shared" si="2"/>
        <v>3374</v>
      </c>
    </row>
    <row r="28" spans="4:18" ht="24.95" customHeight="1">
      <c r="D28" s="7">
        <v>12</v>
      </c>
      <c r="E28" s="6" t="s">
        <v>239</v>
      </c>
      <c r="F28" s="6" t="s">
        <v>84</v>
      </c>
      <c r="G28" s="7">
        <v>15</v>
      </c>
      <c r="H28" s="31">
        <v>3374</v>
      </c>
      <c r="I28" s="31">
        <v>3374</v>
      </c>
      <c r="J28" s="31"/>
      <c r="K28" s="31">
        <v>134.88999999999999</v>
      </c>
      <c r="L28" s="31">
        <v>0</v>
      </c>
      <c r="M28" s="31">
        <f t="shared" si="1"/>
        <v>3239.11</v>
      </c>
      <c r="N28" s="31"/>
      <c r="O28" s="24">
        <f t="shared" si="0"/>
        <v>6748</v>
      </c>
      <c r="Q28" s="124">
        <v>6748</v>
      </c>
      <c r="R28" s="127">
        <f t="shared" si="2"/>
        <v>3374</v>
      </c>
    </row>
    <row r="29" spans="4:18" ht="24.95" customHeight="1">
      <c r="D29" s="7">
        <v>13</v>
      </c>
      <c r="E29" s="6" t="s">
        <v>210</v>
      </c>
      <c r="F29" s="6" t="s">
        <v>211</v>
      </c>
      <c r="G29" s="7">
        <v>15</v>
      </c>
      <c r="H29" s="8">
        <v>2050</v>
      </c>
      <c r="I29" s="9">
        <v>2050</v>
      </c>
      <c r="J29" s="10">
        <v>71.14</v>
      </c>
      <c r="K29" s="8">
        <v>0</v>
      </c>
      <c r="L29" s="8">
        <v>0</v>
      </c>
      <c r="M29" s="31">
        <f t="shared" si="1"/>
        <v>2121.14</v>
      </c>
      <c r="N29" s="31"/>
      <c r="Q29" s="124"/>
      <c r="R29" s="127"/>
    </row>
    <row r="30" spans="4:18" ht="24.95" customHeight="1">
      <c r="D30" s="7"/>
      <c r="E30" s="12" t="s">
        <v>93</v>
      </c>
      <c r="F30" s="6"/>
      <c r="G30" s="7"/>
      <c r="H30" s="31"/>
      <c r="I30" s="31"/>
      <c r="J30" s="31"/>
      <c r="K30" s="31"/>
      <c r="L30" s="31"/>
      <c r="M30" s="31"/>
      <c r="N30" s="31"/>
      <c r="O30" s="24">
        <f t="shared" si="0"/>
        <v>0</v>
      </c>
      <c r="Q30" s="124"/>
      <c r="R30" s="127">
        <f t="shared" si="2"/>
        <v>0</v>
      </c>
    </row>
    <row r="31" spans="4:18" ht="24.95" customHeight="1">
      <c r="D31" s="7">
        <v>14</v>
      </c>
      <c r="E31" s="6" t="s">
        <v>140</v>
      </c>
      <c r="F31" s="6" t="s">
        <v>24</v>
      </c>
      <c r="G31" s="7">
        <v>15</v>
      </c>
      <c r="H31" s="31">
        <v>2678</v>
      </c>
      <c r="I31" s="31">
        <v>2678</v>
      </c>
      <c r="J31" s="31"/>
      <c r="K31" s="31">
        <v>38.619999999999997</v>
      </c>
      <c r="L31" s="31">
        <v>0</v>
      </c>
      <c r="M31" s="31">
        <f t="shared" si="1"/>
        <v>2639.38</v>
      </c>
      <c r="N31" s="31"/>
      <c r="O31" s="24">
        <f t="shared" si="0"/>
        <v>5356</v>
      </c>
      <c r="Q31" s="124">
        <v>5356</v>
      </c>
      <c r="R31" s="127">
        <f t="shared" si="2"/>
        <v>2678</v>
      </c>
    </row>
    <row r="32" spans="4:18" ht="24.95" customHeight="1">
      <c r="D32" s="7"/>
      <c r="E32" s="12" t="s">
        <v>25</v>
      </c>
      <c r="F32" s="6"/>
      <c r="G32" s="7"/>
      <c r="H32" s="31"/>
      <c r="I32" s="31"/>
      <c r="J32" s="31"/>
      <c r="K32" s="31"/>
      <c r="L32" s="31"/>
      <c r="M32" s="31">
        <f t="shared" si="1"/>
        <v>0</v>
      </c>
      <c r="N32" s="31"/>
      <c r="O32" s="24">
        <f t="shared" si="0"/>
        <v>0</v>
      </c>
      <c r="Q32" s="124"/>
      <c r="R32" s="127">
        <f t="shared" si="2"/>
        <v>0</v>
      </c>
    </row>
    <row r="33" spans="2:18" ht="24.95" customHeight="1">
      <c r="D33" s="7">
        <v>15</v>
      </c>
      <c r="E33" s="6" t="s">
        <v>145</v>
      </c>
      <c r="F33" s="6" t="s">
        <v>26</v>
      </c>
      <c r="G33" s="7">
        <v>15</v>
      </c>
      <c r="H33" s="31">
        <v>3475</v>
      </c>
      <c r="I33" s="31">
        <v>3475</v>
      </c>
      <c r="J33" s="31"/>
      <c r="K33" s="31">
        <v>145.88</v>
      </c>
      <c r="L33" s="31">
        <v>0</v>
      </c>
      <c r="M33" s="31">
        <f t="shared" si="1"/>
        <v>3329.12</v>
      </c>
      <c r="N33" s="31"/>
      <c r="O33" s="24">
        <f t="shared" si="0"/>
        <v>6950</v>
      </c>
      <c r="Q33" s="124">
        <v>6950</v>
      </c>
      <c r="R33" s="127">
        <f t="shared" si="2"/>
        <v>3475</v>
      </c>
    </row>
    <row r="34" spans="2:18" ht="24.95" customHeight="1">
      <c r="D34" s="7">
        <v>16</v>
      </c>
      <c r="E34" s="6" t="s">
        <v>22</v>
      </c>
      <c r="F34" s="6" t="s">
        <v>94</v>
      </c>
      <c r="G34" s="7">
        <v>15</v>
      </c>
      <c r="H34" s="31">
        <v>0</v>
      </c>
      <c r="I34" s="31">
        <v>0</v>
      </c>
      <c r="J34" s="31"/>
      <c r="K34" s="31">
        <v>0</v>
      </c>
      <c r="L34" s="31">
        <v>0</v>
      </c>
      <c r="M34" s="31">
        <f t="shared" si="1"/>
        <v>0</v>
      </c>
      <c r="N34" s="31"/>
      <c r="O34" s="24">
        <f t="shared" si="0"/>
        <v>0</v>
      </c>
      <c r="Q34" s="124">
        <v>7566</v>
      </c>
      <c r="R34" s="127">
        <f t="shared" si="2"/>
        <v>3783</v>
      </c>
    </row>
    <row r="35" spans="2:18" ht="24.95" customHeight="1">
      <c r="D35" s="7"/>
      <c r="E35" s="12" t="s">
        <v>102</v>
      </c>
      <c r="F35" s="6"/>
      <c r="G35" s="7"/>
      <c r="H35" s="31"/>
      <c r="I35" s="31"/>
      <c r="J35" s="31"/>
      <c r="K35" s="31"/>
      <c r="L35" s="31"/>
      <c r="M35" s="31"/>
      <c r="N35" s="31"/>
      <c r="O35" s="24">
        <f t="shared" si="0"/>
        <v>0</v>
      </c>
      <c r="Q35" s="124"/>
      <c r="R35" s="127">
        <f t="shared" si="2"/>
        <v>0</v>
      </c>
    </row>
    <row r="36" spans="2:18" ht="24.95" customHeight="1">
      <c r="D36" s="7">
        <v>17</v>
      </c>
      <c r="E36" s="6" t="s">
        <v>95</v>
      </c>
      <c r="F36" s="6" t="s">
        <v>96</v>
      </c>
      <c r="G36" s="7">
        <v>15</v>
      </c>
      <c r="H36" s="31">
        <v>3374</v>
      </c>
      <c r="I36" s="31">
        <v>3374</v>
      </c>
      <c r="J36" s="31"/>
      <c r="K36" s="31">
        <v>134.88999999999999</v>
      </c>
      <c r="L36" s="31">
        <v>0</v>
      </c>
      <c r="M36" s="31">
        <f t="shared" si="1"/>
        <v>3239.11</v>
      </c>
      <c r="N36" s="31"/>
      <c r="O36" s="24">
        <f t="shared" si="0"/>
        <v>6748</v>
      </c>
      <c r="Q36" s="124">
        <v>6748</v>
      </c>
      <c r="R36" s="127">
        <f t="shared" si="2"/>
        <v>3374</v>
      </c>
    </row>
    <row r="37" spans="2:18" ht="24.95" customHeight="1">
      <c r="D37" s="60"/>
      <c r="E37" s="59"/>
      <c r="F37" s="59"/>
      <c r="G37" s="60"/>
      <c r="H37" s="152"/>
      <c r="I37" s="152"/>
      <c r="J37" s="152"/>
      <c r="K37" s="152"/>
      <c r="L37" s="152"/>
      <c r="M37" s="152"/>
      <c r="N37" s="152"/>
      <c r="Q37" s="124"/>
      <c r="R37" s="127"/>
    </row>
    <row r="38" spans="2:18" ht="21.95" customHeight="1">
      <c r="B38" s="56"/>
      <c r="C38" s="56"/>
      <c r="D38" s="212" t="s">
        <v>12</v>
      </c>
      <c r="E38" s="217"/>
      <c r="F38" s="217"/>
      <c r="G38" s="217"/>
      <c r="H38" s="217"/>
      <c r="I38" s="217"/>
      <c r="J38" s="217"/>
      <c r="K38" s="217"/>
      <c r="L38" s="217"/>
      <c r="M38" s="217"/>
      <c r="N38" s="217"/>
      <c r="Q38" s="124"/>
      <c r="R38" s="127"/>
    </row>
    <row r="39" spans="2:18" ht="21.95" customHeight="1">
      <c r="B39" s="56"/>
      <c r="C39" s="56"/>
      <c r="D39" s="212" t="s">
        <v>267</v>
      </c>
      <c r="E39" s="212"/>
      <c r="F39" s="212"/>
      <c r="G39" s="212"/>
      <c r="H39" s="212"/>
      <c r="I39" s="212"/>
      <c r="J39" s="212"/>
      <c r="K39" s="212"/>
      <c r="L39" s="212"/>
      <c r="M39" s="212"/>
      <c r="N39" s="212"/>
      <c r="Q39" s="124"/>
      <c r="R39" s="127"/>
    </row>
    <row r="40" spans="2:18" ht="21.95" customHeight="1">
      <c r="B40" s="56"/>
      <c r="C40" s="56"/>
      <c r="D40" s="222" t="s">
        <v>276</v>
      </c>
      <c r="E40" s="220"/>
      <c r="F40" s="220"/>
      <c r="G40" s="220"/>
      <c r="H40" s="220"/>
      <c r="I40" s="220"/>
      <c r="J40" s="220"/>
      <c r="K40" s="220"/>
      <c r="L40" s="220"/>
      <c r="M40" s="220"/>
      <c r="N40" s="220"/>
      <c r="Q40" s="124"/>
      <c r="R40" s="127"/>
    </row>
    <row r="41" spans="2:18" ht="21.95" customHeight="1">
      <c r="B41" s="56"/>
      <c r="C41" s="56"/>
      <c r="D41" s="222" t="s">
        <v>248</v>
      </c>
      <c r="E41" s="222"/>
      <c r="F41" s="222"/>
      <c r="G41" s="222"/>
      <c r="H41" s="222"/>
      <c r="I41" s="222"/>
      <c r="J41" s="222"/>
      <c r="K41" s="222"/>
      <c r="L41" s="222"/>
      <c r="M41" s="222"/>
      <c r="N41" s="222"/>
      <c r="Q41" s="124"/>
      <c r="R41" s="127"/>
    </row>
    <row r="42" spans="2:18" ht="18.75" customHeight="1">
      <c r="B42" s="56"/>
      <c r="C42" s="56"/>
      <c r="D42" s="25"/>
      <c r="E42" s="89"/>
      <c r="F42" s="89"/>
      <c r="G42" s="91" t="s">
        <v>4</v>
      </c>
      <c r="H42" s="177" t="s">
        <v>246</v>
      </c>
      <c r="I42" s="213" t="s">
        <v>247</v>
      </c>
      <c r="J42" s="214"/>
      <c r="K42" s="213"/>
      <c r="L42" s="215"/>
      <c r="M42" s="215"/>
      <c r="N42" s="91"/>
      <c r="Q42" s="124"/>
      <c r="R42" s="127"/>
    </row>
    <row r="43" spans="2:18" ht="12" customHeight="1">
      <c r="B43" s="56"/>
      <c r="C43" s="56"/>
      <c r="D43" s="26" t="s">
        <v>3</v>
      </c>
      <c r="E43" s="90"/>
      <c r="F43" s="90"/>
      <c r="G43" s="93" t="s">
        <v>5</v>
      </c>
      <c r="H43" s="91" t="s">
        <v>1</v>
      </c>
      <c r="I43" s="91" t="s">
        <v>251</v>
      </c>
      <c r="J43" s="108" t="s">
        <v>255</v>
      </c>
      <c r="K43" s="92"/>
      <c r="L43" s="92" t="s">
        <v>277</v>
      </c>
      <c r="M43" s="92" t="s">
        <v>254</v>
      </c>
      <c r="N43" s="90" t="s">
        <v>259</v>
      </c>
      <c r="Q43" s="124"/>
      <c r="R43" s="127"/>
    </row>
    <row r="44" spans="2:18" ht="18.75" customHeight="1">
      <c r="B44" s="56"/>
      <c r="C44" s="56"/>
      <c r="D44" s="27"/>
      <c r="E44" s="95"/>
      <c r="F44" s="95" t="s">
        <v>10</v>
      </c>
      <c r="G44" s="90"/>
      <c r="H44" s="90" t="s">
        <v>7</v>
      </c>
      <c r="I44" s="90" t="s">
        <v>254</v>
      </c>
      <c r="J44" s="109" t="s">
        <v>256</v>
      </c>
      <c r="K44" s="91" t="s">
        <v>257</v>
      </c>
      <c r="L44" s="91" t="s">
        <v>278</v>
      </c>
      <c r="M44" s="91" t="s">
        <v>260</v>
      </c>
      <c r="N44" s="90"/>
      <c r="Q44" s="124"/>
      <c r="R44" s="127"/>
    </row>
    <row r="45" spans="2:18" ht="14.25" customHeight="1">
      <c r="B45" s="56"/>
      <c r="C45" s="56"/>
      <c r="D45" s="26"/>
      <c r="E45" s="96" t="s">
        <v>14</v>
      </c>
      <c r="F45" s="96" t="s">
        <v>9</v>
      </c>
      <c r="G45" s="92"/>
      <c r="H45" s="92"/>
      <c r="I45" s="92"/>
      <c r="J45" s="92"/>
      <c r="K45" s="92"/>
      <c r="L45" s="92"/>
      <c r="M45" s="92"/>
      <c r="N45" s="92"/>
      <c r="Q45" s="124"/>
      <c r="R45" s="127"/>
    </row>
    <row r="46" spans="2:18" ht="24.95" customHeight="1">
      <c r="D46" s="150">
        <v>18</v>
      </c>
      <c r="E46" s="61" t="s">
        <v>99</v>
      </c>
      <c r="F46" s="61" t="s">
        <v>27</v>
      </c>
      <c r="G46" s="150">
        <v>15</v>
      </c>
      <c r="H46" s="151">
        <v>4680</v>
      </c>
      <c r="I46" s="151">
        <v>4680</v>
      </c>
      <c r="J46" s="151"/>
      <c r="K46" s="151">
        <v>461.23</v>
      </c>
      <c r="L46" s="151">
        <v>0</v>
      </c>
      <c r="M46" s="151">
        <f>I46+J46-K46-L46</f>
        <v>4218.7700000000004</v>
      </c>
      <c r="N46" s="151"/>
      <c r="O46" s="24">
        <f t="shared" ref="O46:O68" si="3">H46*2</f>
        <v>9360</v>
      </c>
      <c r="Q46" s="124">
        <v>9360</v>
      </c>
      <c r="R46" s="127">
        <f t="shared" si="2"/>
        <v>4680</v>
      </c>
    </row>
    <row r="47" spans="2:18" ht="24.95" customHeight="1">
      <c r="D47" s="7">
        <v>19</v>
      </c>
      <c r="E47" s="22" t="s">
        <v>201</v>
      </c>
      <c r="F47" s="107" t="s">
        <v>202</v>
      </c>
      <c r="G47" s="7">
        <v>15</v>
      </c>
      <c r="H47" s="57">
        <v>2609</v>
      </c>
      <c r="I47" s="57">
        <v>2609</v>
      </c>
      <c r="J47" s="31"/>
      <c r="K47" s="31">
        <v>16</v>
      </c>
      <c r="L47" s="31">
        <v>0</v>
      </c>
      <c r="M47" s="151">
        <f t="shared" ref="M47:M69" si="4">I47+J47-K47-L47</f>
        <v>2593</v>
      </c>
      <c r="N47" s="31"/>
      <c r="O47" s="24">
        <f t="shared" si="3"/>
        <v>5218</v>
      </c>
      <c r="Q47" s="124">
        <v>5218</v>
      </c>
      <c r="R47" s="127">
        <f t="shared" si="2"/>
        <v>2609</v>
      </c>
    </row>
    <row r="48" spans="2:18" ht="24.95" customHeight="1">
      <c r="D48" s="7"/>
      <c r="E48" s="12" t="s">
        <v>28</v>
      </c>
      <c r="F48" s="6"/>
      <c r="G48" s="7"/>
      <c r="H48" s="31"/>
      <c r="I48" s="31"/>
      <c r="J48" s="31"/>
      <c r="K48" s="31"/>
      <c r="L48" s="31"/>
      <c r="M48" s="151"/>
      <c r="N48" s="31"/>
      <c r="O48" s="24">
        <f t="shared" si="3"/>
        <v>0</v>
      </c>
      <c r="Q48" s="124"/>
      <c r="R48" s="127">
        <f t="shared" si="2"/>
        <v>0</v>
      </c>
    </row>
    <row r="49" spans="4:18" ht="24.95" customHeight="1">
      <c r="D49" s="7">
        <v>20</v>
      </c>
      <c r="E49" s="6" t="s">
        <v>141</v>
      </c>
      <c r="F49" s="6" t="s">
        <v>29</v>
      </c>
      <c r="G49" s="7">
        <v>15</v>
      </c>
      <c r="H49" s="31">
        <v>12853</v>
      </c>
      <c r="I49" s="31">
        <v>12853</v>
      </c>
      <c r="J49" s="31"/>
      <c r="K49" s="31">
        <v>2244.15</v>
      </c>
      <c r="L49" s="31">
        <v>0</v>
      </c>
      <c r="M49" s="151">
        <f t="shared" si="4"/>
        <v>10608.85</v>
      </c>
      <c r="N49" s="31"/>
      <c r="O49" s="24">
        <f t="shared" si="3"/>
        <v>25706</v>
      </c>
      <c r="Q49" s="124">
        <v>25706</v>
      </c>
      <c r="R49" s="127">
        <f t="shared" si="2"/>
        <v>12853</v>
      </c>
    </row>
    <row r="50" spans="4:18" ht="24.95" customHeight="1">
      <c r="D50" s="7">
        <v>21</v>
      </c>
      <c r="E50" s="6" t="s">
        <v>30</v>
      </c>
      <c r="F50" s="6" t="s">
        <v>16</v>
      </c>
      <c r="G50" s="7">
        <v>15</v>
      </c>
      <c r="H50" s="31">
        <v>3461</v>
      </c>
      <c r="I50" s="31">
        <v>3461</v>
      </c>
      <c r="J50" s="31"/>
      <c r="K50" s="31">
        <v>144.36000000000001</v>
      </c>
      <c r="L50" s="31">
        <v>0</v>
      </c>
      <c r="M50" s="151">
        <f t="shared" si="4"/>
        <v>3316.64</v>
      </c>
      <c r="N50" s="31"/>
      <c r="O50" s="24">
        <f t="shared" si="3"/>
        <v>6922</v>
      </c>
      <c r="Q50" s="124">
        <v>6922</v>
      </c>
      <c r="R50" s="127">
        <f t="shared" si="2"/>
        <v>3461</v>
      </c>
    </row>
    <row r="51" spans="4:18" ht="24.95" customHeight="1">
      <c r="D51" s="7">
        <v>22</v>
      </c>
      <c r="E51" s="6" t="s">
        <v>147</v>
      </c>
      <c r="F51" s="6" t="s">
        <v>16</v>
      </c>
      <c r="G51" s="7">
        <v>15</v>
      </c>
      <c r="H51" s="8">
        <v>3461</v>
      </c>
      <c r="I51" s="8">
        <v>3461</v>
      </c>
      <c r="J51" s="8"/>
      <c r="K51" s="31">
        <v>144.36000000000001</v>
      </c>
      <c r="L51" s="31">
        <v>0</v>
      </c>
      <c r="M51" s="151">
        <f t="shared" si="4"/>
        <v>3316.64</v>
      </c>
      <c r="N51" s="31"/>
      <c r="O51" s="24">
        <f t="shared" si="3"/>
        <v>6922</v>
      </c>
      <c r="Q51" s="124">
        <v>6922</v>
      </c>
      <c r="R51" s="127">
        <f t="shared" si="2"/>
        <v>3461</v>
      </c>
    </row>
    <row r="52" spans="4:18" ht="25.5" customHeight="1">
      <c r="D52" s="7"/>
      <c r="E52" s="12" t="s">
        <v>115</v>
      </c>
      <c r="F52" s="6"/>
      <c r="G52" s="7"/>
      <c r="H52" s="31"/>
      <c r="I52" s="31"/>
      <c r="J52" s="31"/>
      <c r="K52" s="31"/>
      <c r="L52" s="31"/>
      <c r="M52" s="151"/>
      <c r="N52" s="31"/>
      <c r="O52" s="24">
        <f t="shared" si="3"/>
        <v>0</v>
      </c>
      <c r="Q52" s="124"/>
      <c r="R52" s="127">
        <f t="shared" si="2"/>
        <v>0</v>
      </c>
    </row>
    <row r="53" spans="4:18" ht="1.5" hidden="1" customHeight="1">
      <c r="D53" s="7"/>
      <c r="E53" s="6"/>
      <c r="F53" s="6"/>
      <c r="G53" s="7"/>
      <c r="H53" s="31">
        <v>0</v>
      </c>
      <c r="I53" s="31">
        <v>0</v>
      </c>
      <c r="J53" s="31"/>
      <c r="K53" s="31"/>
      <c r="L53" s="31"/>
      <c r="M53" s="151">
        <f t="shared" si="4"/>
        <v>0</v>
      </c>
      <c r="N53" s="31"/>
      <c r="O53" s="24">
        <f t="shared" si="3"/>
        <v>0</v>
      </c>
      <c r="Q53" s="124"/>
      <c r="R53" s="127">
        <f t="shared" si="2"/>
        <v>0</v>
      </c>
    </row>
    <row r="54" spans="4:18" ht="24.95" customHeight="1">
      <c r="D54" s="7">
        <v>23</v>
      </c>
      <c r="E54" s="6" t="s">
        <v>63</v>
      </c>
      <c r="F54" s="6" t="s">
        <v>236</v>
      </c>
      <c r="G54" s="7">
        <v>15</v>
      </c>
      <c r="H54" s="31">
        <v>3374</v>
      </c>
      <c r="I54" s="31">
        <v>3374</v>
      </c>
      <c r="J54" s="31"/>
      <c r="K54" s="31">
        <v>134.88999999999999</v>
      </c>
      <c r="L54" s="31">
        <v>0</v>
      </c>
      <c r="M54" s="151">
        <f t="shared" si="4"/>
        <v>3239.11</v>
      </c>
      <c r="N54" s="31"/>
      <c r="O54" s="24">
        <f t="shared" si="3"/>
        <v>6748</v>
      </c>
      <c r="Q54" s="124">
        <v>6748</v>
      </c>
      <c r="R54" s="127">
        <f t="shared" si="2"/>
        <v>3374</v>
      </c>
    </row>
    <row r="55" spans="4:18" ht="24.95" customHeight="1">
      <c r="D55" s="7"/>
      <c r="E55" s="12" t="s">
        <v>116</v>
      </c>
      <c r="F55" s="6"/>
      <c r="G55" s="7"/>
      <c r="H55" s="31"/>
      <c r="I55" s="31"/>
      <c r="J55" s="31"/>
      <c r="K55" s="31"/>
      <c r="L55" s="31"/>
      <c r="M55" s="151"/>
      <c r="N55" s="31"/>
      <c r="O55" s="24">
        <f t="shared" si="3"/>
        <v>0</v>
      </c>
      <c r="Q55" s="124"/>
      <c r="R55" s="127">
        <f t="shared" si="2"/>
        <v>0</v>
      </c>
    </row>
    <row r="56" spans="4:18" ht="24.95" customHeight="1">
      <c r="D56" s="7">
        <v>24</v>
      </c>
      <c r="E56" s="6" t="s">
        <v>31</v>
      </c>
      <c r="F56" s="6" t="s">
        <v>16</v>
      </c>
      <c r="G56" s="7">
        <v>15</v>
      </c>
      <c r="H56" s="31">
        <v>3461</v>
      </c>
      <c r="I56" s="31">
        <v>3461</v>
      </c>
      <c r="J56" s="31"/>
      <c r="K56" s="31">
        <v>144.36000000000001</v>
      </c>
      <c r="L56" s="31">
        <v>0</v>
      </c>
      <c r="M56" s="151">
        <f t="shared" si="4"/>
        <v>3316.64</v>
      </c>
      <c r="N56" s="31"/>
      <c r="O56" s="24">
        <f t="shared" si="3"/>
        <v>6922</v>
      </c>
      <c r="Q56" s="124">
        <v>6922</v>
      </c>
      <c r="R56" s="127">
        <f t="shared" si="2"/>
        <v>3461</v>
      </c>
    </row>
    <row r="57" spans="4:18" ht="24.95" customHeight="1">
      <c r="D57" s="7"/>
      <c r="E57" s="12" t="s">
        <v>32</v>
      </c>
      <c r="F57" s="6"/>
      <c r="G57" s="7"/>
      <c r="H57" s="31">
        <v>0</v>
      </c>
      <c r="I57" s="31">
        <v>0</v>
      </c>
      <c r="J57" s="31"/>
      <c r="K57" s="31"/>
      <c r="L57" s="31"/>
      <c r="M57" s="151"/>
      <c r="N57" s="31"/>
      <c r="O57" s="24">
        <f t="shared" si="3"/>
        <v>0</v>
      </c>
      <c r="Q57" s="124"/>
      <c r="R57" s="127">
        <f t="shared" si="2"/>
        <v>0</v>
      </c>
    </row>
    <row r="58" spans="4:18" ht="24.95" customHeight="1">
      <c r="D58" s="7">
        <v>25</v>
      </c>
      <c r="E58" s="6" t="s">
        <v>142</v>
      </c>
      <c r="F58" s="6" t="s">
        <v>33</v>
      </c>
      <c r="G58" s="7">
        <v>15</v>
      </c>
      <c r="H58" s="31">
        <v>6864</v>
      </c>
      <c r="I58" s="31">
        <v>6864</v>
      </c>
      <c r="J58" s="31"/>
      <c r="K58" s="31">
        <v>911.59</v>
      </c>
      <c r="L58" s="31">
        <v>200</v>
      </c>
      <c r="M58" s="151">
        <f t="shared" si="4"/>
        <v>5752.41</v>
      </c>
      <c r="N58" s="31"/>
      <c r="O58" s="24">
        <f t="shared" si="3"/>
        <v>13728</v>
      </c>
      <c r="Q58" s="124">
        <v>13728</v>
      </c>
      <c r="R58" s="127">
        <f t="shared" si="2"/>
        <v>6864</v>
      </c>
    </row>
    <row r="59" spans="4:18" ht="24.95" customHeight="1">
      <c r="D59" s="7">
        <v>26</v>
      </c>
      <c r="E59" s="6" t="s">
        <v>97</v>
      </c>
      <c r="F59" s="6" t="s">
        <v>85</v>
      </c>
      <c r="G59" s="7">
        <v>15</v>
      </c>
      <c r="H59" s="31">
        <v>4055</v>
      </c>
      <c r="I59" s="31">
        <v>4055</v>
      </c>
      <c r="J59" s="31"/>
      <c r="K59" s="31">
        <v>353.95</v>
      </c>
      <c r="L59" s="31">
        <v>0</v>
      </c>
      <c r="M59" s="151">
        <f t="shared" si="4"/>
        <v>3701.05</v>
      </c>
      <c r="N59" s="31"/>
      <c r="O59" s="24">
        <f t="shared" si="3"/>
        <v>8110</v>
      </c>
      <c r="Q59" s="124">
        <v>8110</v>
      </c>
      <c r="R59" s="127">
        <f t="shared" si="2"/>
        <v>4055</v>
      </c>
    </row>
    <row r="60" spans="4:18" ht="24.95" customHeight="1">
      <c r="D60" s="7">
        <v>27</v>
      </c>
      <c r="E60" s="6" t="s">
        <v>273</v>
      </c>
      <c r="F60" s="6" t="s">
        <v>85</v>
      </c>
      <c r="G60" s="7">
        <v>15</v>
      </c>
      <c r="H60" s="31">
        <v>3374</v>
      </c>
      <c r="I60" s="31">
        <v>3374</v>
      </c>
      <c r="J60" s="31"/>
      <c r="K60" s="31">
        <v>134.88999999999999</v>
      </c>
      <c r="L60" s="31">
        <v>0</v>
      </c>
      <c r="M60" s="151">
        <f t="shared" si="4"/>
        <v>3239.11</v>
      </c>
      <c r="N60" s="31"/>
      <c r="O60" s="24">
        <f t="shared" si="3"/>
        <v>6748</v>
      </c>
      <c r="Q60" s="124">
        <v>6394</v>
      </c>
      <c r="R60" s="127">
        <f t="shared" si="2"/>
        <v>3197</v>
      </c>
    </row>
    <row r="61" spans="4:18" ht="24.95" customHeight="1">
      <c r="D61" s="7"/>
      <c r="E61" s="12" t="s">
        <v>34</v>
      </c>
      <c r="F61" s="6"/>
      <c r="G61" s="7"/>
      <c r="H61" s="31"/>
      <c r="I61" s="31"/>
      <c r="J61" s="31"/>
      <c r="K61" s="31"/>
      <c r="L61" s="31"/>
      <c r="M61" s="151"/>
      <c r="N61" s="31"/>
      <c r="O61" s="24">
        <f t="shared" si="3"/>
        <v>0</v>
      </c>
      <c r="Q61" s="124"/>
      <c r="R61" s="127">
        <f t="shared" si="2"/>
        <v>0</v>
      </c>
    </row>
    <row r="62" spans="4:18" ht="24.95" customHeight="1">
      <c r="D62" s="7">
        <v>28</v>
      </c>
      <c r="E62" s="6" t="s">
        <v>38</v>
      </c>
      <c r="F62" s="6" t="s">
        <v>35</v>
      </c>
      <c r="G62" s="7">
        <v>15</v>
      </c>
      <c r="H62" s="31">
        <v>3374</v>
      </c>
      <c r="I62" s="31">
        <v>3374</v>
      </c>
      <c r="J62" s="31"/>
      <c r="K62" s="31">
        <v>134.88999999999999</v>
      </c>
      <c r="L62" s="31">
        <v>0</v>
      </c>
      <c r="M62" s="151">
        <f t="shared" si="4"/>
        <v>3239.11</v>
      </c>
      <c r="N62" s="31"/>
      <c r="O62" s="24">
        <f t="shared" si="3"/>
        <v>6748</v>
      </c>
      <c r="Q62" s="124">
        <v>6748</v>
      </c>
      <c r="R62" s="127">
        <f t="shared" si="2"/>
        <v>3374</v>
      </c>
    </row>
    <row r="63" spans="4:18" ht="24.95" customHeight="1">
      <c r="D63" s="7">
        <v>29</v>
      </c>
      <c r="E63" s="6" t="s">
        <v>37</v>
      </c>
      <c r="F63" s="6" t="s">
        <v>36</v>
      </c>
      <c r="G63" s="7">
        <v>15</v>
      </c>
      <c r="H63" s="31">
        <v>3385</v>
      </c>
      <c r="I63" s="31">
        <v>3385</v>
      </c>
      <c r="J63" s="31"/>
      <c r="K63" s="31">
        <v>136.09</v>
      </c>
      <c r="L63" s="31">
        <v>0</v>
      </c>
      <c r="M63" s="151">
        <f t="shared" si="4"/>
        <v>3248.91</v>
      </c>
      <c r="N63" s="31"/>
      <c r="O63" s="24">
        <f t="shared" si="3"/>
        <v>6770</v>
      </c>
      <c r="Q63" s="124">
        <v>6770</v>
      </c>
      <c r="R63" s="127">
        <f t="shared" si="2"/>
        <v>3385</v>
      </c>
    </row>
    <row r="64" spans="4:18" ht="24.95" customHeight="1">
      <c r="D64" s="7">
        <v>30</v>
      </c>
      <c r="E64" s="6" t="s">
        <v>98</v>
      </c>
      <c r="F64" s="6" t="s">
        <v>36</v>
      </c>
      <c r="G64" s="7">
        <v>15</v>
      </c>
      <c r="H64" s="31">
        <v>2854</v>
      </c>
      <c r="I64" s="31">
        <v>2854</v>
      </c>
      <c r="J64" s="31"/>
      <c r="K64" s="31">
        <v>57.77</v>
      </c>
      <c r="L64" s="31">
        <v>0</v>
      </c>
      <c r="M64" s="151">
        <f t="shared" si="4"/>
        <v>2796.23</v>
      </c>
      <c r="N64" s="31"/>
      <c r="O64" s="24">
        <f t="shared" si="3"/>
        <v>5708</v>
      </c>
      <c r="Q64" s="124">
        <v>5708</v>
      </c>
      <c r="R64" s="127">
        <f t="shared" si="2"/>
        <v>2854</v>
      </c>
    </row>
    <row r="65" spans="2:18" ht="24.95" customHeight="1">
      <c r="D65" s="7">
        <v>31</v>
      </c>
      <c r="E65" s="6" t="s">
        <v>39</v>
      </c>
      <c r="F65" s="6" t="s">
        <v>36</v>
      </c>
      <c r="G65" s="7">
        <v>15</v>
      </c>
      <c r="H65" s="31">
        <v>2189</v>
      </c>
      <c r="I65" s="31">
        <v>2189</v>
      </c>
      <c r="J65" s="31">
        <v>54.89</v>
      </c>
      <c r="K65" s="31"/>
      <c r="L65" s="31">
        <v>0</v>
      </c>
      <c r="M65" s="151">
        <f t="shared" si="4"/>
        <v>2243.89</v>
      </c>
      <c r="N65" s="31"/>
      <c r="O65" s="24">
        <f t="shared" si="3"/>
        <v>4378</v>
      </c>
      <c r="Q65" s="124">
        <v>4378</v>
      </c>
      <c r="R65" s="127">
        <f t="shared" si="2"/>
        <v>2189</v>
      </c>
    </row>
    <row r="66" spans="2:18" ht="24.95" customHeight="1">
      <c r="D66" s="7">
        <v>32</v>
      </c>
      <c r="E66" s="6" t="s">
        <v>41</v>
      </c>
      <c r="F66" s="6" t="s">
        <v>42</v>
      </c>
      <c r="G66" s="7">
        <v>15</v>
      </c>
      <c r="H66" s="31">
        <v>2719</v>
      </c>
      <c r="I66" s="31">
        <v>2719</v>
      </c>
      <c r="J66" s="31"/>
      <c r="K66" s="31">
        <v>43.09</v>
      </c>
      <c r="L66" s="31">
        <v>0</v>
      </c>
      <c r="M66" s="151">
        <f t="shared" si="4"/>
        <v>2675.91</v>
      </c>
      <c r="N66" s="31"/>
      <c r="O66" s="24">
        <f t="shared" si="3"/>
        <v>5438</v>
      </c>
      <c r="Q66" s="124">
        <v>5438</v>
      </c>
      <c r="R66" s="127">
        <f t="shared" si="2"/>
        <v>2719</v>
      </c>
    </row>
    <row r="67" spans="2:18" ht="24.95" customHeight="1">
      <c r="D67" s="7">
        <v>33</v>
      </c>
      <c r="E67" s="6" t="s">
        <v>87</v>
      </c>
      <c r="F67" s="6" t="s">
        <v>42</v>
      </c>
      <c r="G67" s="7">
        <v>15</v>
      </c>
      <c r="H67" s="31">
        <v>2719</v>
      </c>
      <c r="I67" s="31">
        <v>2719</v>
      </c>
      <c r="J67" s="31"/>
      <c r="K67" s="31">
        <v>43.09</v>
      </c>
      <c r="L67" s="31">
        <v>0</v>
      </c>
      <c r="M67" s="151">
        <f t="shared" si="4"/>
        <v>2675.91</v>
      </c>
      <c r="N67" s="31"/>
      <c r="O67" s="24">
        <f t="shared" si="3"/>
        <v>5438</v>
      </c>
      <c r="Q67" s="124">
        <v>5438</v>
      </c>
      <c r="R67" s="127">
        <f t="shared" si="2"/>
        <v>2719</v>
      </c>
    </row>
    <row r="68" spans="2:18" ht="24.95" customHeight="1">
      <c r="D68" s="60">
        <v>34</v>
      </c>
      <c r="E68" s="59" t="s">
        <v>224</v>
      </c>
      <c r="F68" s="6" t="s">
        <v>36</v>
      </c>
      <c r="G68" s="7">
        <v>15</v>
      </c>
      <c r="H68" s="8">
        <v>2678</v>
      </c>
      <c r="I68" s="8">
        <v>2678</v>
      </c>
      <c r="J68" s="8"/>
      <c r="K68" s="31">
        <v>38.619999999999997</v>
      </c>
      <c r="L68" s="31">
        <v>0</v>
      </c>
      <c r="M68" s="151">
        <f t="shared" si="4"/>
        <v>2639.38</v>
      </c>
      <c r="N68" s="31"/>
      <c r="O68" s="24">
        <f t="shared" si="3"/>
        <v>5356</v>
      </c>
      <c r="Q68" s="124">
        <v>5356</v>
      </c>
      <c r="R68" s="127">
        <f t="shared" si="2"/>
        <v>2678</v>
      </c>
    </row>
    <row r="69" spans="2:18" ht="24.95" customHeight="1">
      <c r="B69" s="56"/>
      <c r="C69" s="56"/>
      <c r="D69" s="189">
        <v>35</v>
      </c>
      <c r="E69" s="6" t="s">
        <v>212</v>
      </c>
      <c r="F69" s="6" t="s">
        <v>36</v>
      </c>
      <c r="G69" s="7">
        <v>15</v>
      </c>
      <c r="H69" s="8">
        <v>2068</v>
      </c>
      <c r="I69" s="9">
        <v>2068</v>
      </c>
      <c r="J69" s="10">
        <v>69.989999999999995</v>
      </c>
      <c r="K69" s="8">
        <v>0</v>
      </c>
      <c r="L69" s="8">
        <v>0</v>
      </c>
      <c r="M69" s="31">
        <f t="shared" si="4"/>
        <v>2137.9899999999998</v>
      </c>
      <c r="N69" s="31"/>
      <c r="Q69" s="124"/>
      <c r="R69" s="127"/>
    </row>
    <row r="70" spans="2:18" ht="21.95" customHeight="1">
      <c r="B70" s="56"/>
      <c r="C70" s="56"/>
      <c r="D70" s="212" t="s">
        <v>12</v>
      </c>
      <c r="E70" s="217"/>
      <c r="F70" s="217"/>
      <c r="G70" s="217"/>
      <c r="H70" s="217"/>
      <c r="I70" s="217"/>
      <c r="J70" s="217"/>
      <c r="K70" s="217"/>
      <c r="L70" s="217"/>
      <c r="M70" s="217"/>
      <c r="N70" s="217"/>
      <c r="Q70" s="124"/>
      <c r="R70" s="127"/>
    </row>
    <row r="71" spans="2:18" ht="21.95" customHeight="1">
      <c r="B71" s="56"/>
      <c r="C71" s="56"/>
      <c r="D71" s="212" t="s">
        <v>267</v>
      </c>
      <c r="E71" s="212"/>
      <c r="F71" s="212"/>
      <c r="G71" s="212"/>
      <c r="H71" s="212"/>
      <c r="I71" s="212"/>
      <c r="J71" s="212"/>
      <c r="K71" s="212"/>
      <c r="L71" s="212"/>
      <c r="M71" s="212"/>
      <c r="N71" s="212"/>
      <c r="Q71" s="124"/>
      <c r="R71" s="127"/>
    </row>
    <row r="72" spans="2:18" ht="21.95" customHeight="1">
      <c r="B72" s="56"/>
      <c r="C72" s="56"/>
      <c r="D72" s="222" t="s">
        <v>276</v>
      </c>
      <c r="E72" s="220"/>
      <c r="F72" s="220"/>
      <c r="G72" s="220"/>
      <c r="H72" s="220"/>
      <c r="I72" s="220"/>
      <c r="J72" s="220"/>
      <c r="K72" s="220"/>
      <c r="L72" s="220"/>
      <c r="M72" s="220"/>
      <c r="N72" s="220"/>
      <c r="Q72" s="124"/>
      <c r="R72" s="127"/>
    </row>
    <row r="73" spans="2:18" ht="21.95" customHeight="1">
      <c r="B73" s="56"/>
      <c r="C73" s="56"/>
      <c r="D73" s="222" t="s">
        <v>248</v>
      </c>
      <c r="E73" s="222"/>
      <c r="F73" s="222"/>
      <c r="G73" s="222"/>
      <c r="H73" s="222"/>
      <c r="I73" s="222"/>
      <c r="J73" s="222"/>
      <c r="K73" s="222"/>
      <c r="L73" s="222"/>
      <c r="M73" s="222"/>
      <c r="N73" s="222"/>
      <c r="Q73" s="124"/>
      <c r="R73" s="127"/>
    </row>
    <row r="74" spans="2:18" ht="21.95" customHeight="1">
      <c r="B74" s="56"/>
      <c r="C74" s="56"/>
      <c r="D74" s="25"/>
      <c r="E74" s="89"/>
      <c r="F74" s="89"/>
      <c r="G74" s="91" t="s">
        <v>4</v>
      </c>
      <c r="H74" s="177" t="s">
        <v>246</v>
      </c>
      <c r="I74" s="213" t="s">
        <v>247</v>
      </c>
      <c r="J74" s="214"/>
      <c r="K74" s="213"/>
      <c r="L74" s="215"/>
      <c r="M74" s="215"/>
      <c r="N74" s="91"/>
      <c r="Q74" s="124"/>
      <c r="R74" s="127"/>
    </row>
    <row r="75" spans="2:18" ht="18.75" customHeight="1">
      <c r="B75" s="56"/>
      <c r="C75" s="56"/>
      <c r="D75" s="26" t="s">
        <v>3</v>
      </c>
      <c r="E75" s="90"/>
      <c r="F75" s="90"/>
      <c r="G75" s="93" t="s">
        <v>5</v>
      </c>
      <c r="H75" s="91" t="s">
        <v>1</v>
      </c>
      <c r="I75" s="91" t="s">
        <v>251</v>
      </c>
      <c r="J75" s="108" t="s">
        <v>255</v>
      </c>
      <c r="K75" s="92"/>
      <c r="L75" s="92" t="s">
        <v>275</v>
      </c>
      <c r="M75" s="92" t="s">
        <v>254</v>
      </c>
      <c r="N75" s="90" t="s">
        <v>259</v>
      </c>
      <c r="Q75" s="124"/>
      <c r="R75" s="127"/>
    </row>
    <row r="76" spans="2:18" ht="21.95" customHeight="1">
      <c r="B76" s="56"/>
      <c r="C76" s="56"/>
      <c r="D76" s="27"/>
      <c r="E76" s="95"/>
      <c r="F76" s="95" t="s">
        <v>10</v>
      </c>
      <c r="G76" s="90"/>
      <c r="H76" s="90" t="s">
        <v>7</v>
      </c>
      <c r="I76" s="90" t="s">
        <v>254</v>
      </c>
      <c r="J76" s="109" t="s">
        <v>256</v>
      </c>
      <c r="K76" s="91" t="s">
        <v>257</v>
      </c>
      <c r="L76" s="91" t="s">
        <v>278</v>
      </c>
      <c r="M76" s="91" t="s">
        <v>260</v>
      </c>
      <c r="N76" s="90"/>
      <c r="Q76" s="124"/>
      <c r="R76" s="127"/>
    </row>
    <row r="77" spans="2:18" ht="21.75" customHeight="1">
      <c r="B77" s="56"/>
      <c r="C77" s="56"/>
      <c r="D77" s="26"/>
      <c r="E77" s="96" t="s">
        <v>14</v>
      </c>
      <c r="F77" s="96" t="s">
        <v>9</v>
      </c>
      <c r="G77" s="92"/>
      <c r="H77" s="92"/>
      <c r="I77" s="92"/>
      <c r="J77" s="92"/>
      <c r="K77" s="92"/>
      <c r="L77" s="92"/>
      <c r="M77" s="92"/>
      <c r="N77" s="92"/>
      <c r="Q77" s="124"/>
      <c r="R77" s="127"/>
    </row>
    <row r="78" spans="2:18" ht="24.95" customHeight="1">
      <c r="D78" s="150"/>
      <c r="E78" s="153" t="s">
        <v>43</v>
      </c>
      <c r="F78" s="61"/>
      <c r="G78" s="150"/>
      <c r="H78" s="151"/>
      <c r="I78" s="151"/>
      <c r="J78" s="151"/>
      <c r="K78" s="151"/>
      <c r="L78" s="151"/>
      <c r="M78" s="151"/>
      <c r="N78" s="151"/>
      <c r="O78" s="24">
        <f t="shared" ref="O78:O91" si="5">H78*2</f>
        <v>0</v>
      </c>
      <c r="Q78" s="124"/>
      <c r="R78" s="127">
        <f t="shared" si="2"/>
        <v>0</v>
      </c>
    </row>
    <row r="79" spans="2:18" ht="24.95" customHeight="1">
      <c r="D79" s="7">
        <v>36</v>
      </c>
      <c r="E79" s="6" t="s">
        <v>117</v>
      </c>
      <c r="F79" s="6" t="s">
        <v>44</v>
      </c>
      <c r="G79" s="7">
        <v>15</v>
      </c>
      <c r="H79" s="31">
        <v>2085</v>
      </c>
      <c r="I79" s="31">
        <v>2085</v>
      </c>
      <c r="J79" s="31">
        <v>68.62</v>
      </c>
      <c r="K79" s="31"/>
      <c r="L79" s="31">
        <v>0</v>
      </c>
      <c r="M79" s="31">
        <f>I79+J79-K79-L79</f>
        <v>2153.62</v>
      </c>
      <c r="N79" s="31"/>
      <c r="O79" s="24">
        <f t="shared" si="5"/>
        <v>4170</v>
      </c>
      <c r="Q79" s="124">
        <v>4170</v>
      </c>
      <c r="R79" s="127">
        <f t="shared" si="2"/>
        <v>2085</v>
      </c>
    </row>
    <row r="80" spans="2:18" ht="24.95" customHeight="1">
      <c r="D80" s="7"/>
      <c r="E80" s="12" t="s">
        <v>280</v>
      </c>
      <c r="F80" s="6"/>
      <c r="G80" s="7"/>
      <c r="H80" s="31"/>
      <c r="I80" s="31"/>
      <c r="J80" s="31"/>
      <c r="K80" s="31"/>
      <c r="L80" s="31"/>
      <c r="M80" s="31"/>
      <c r="N80" s="31"/>
      <c r="Q80" s="124"/>
      <c r="R80" s="127"/>
    </row>
    <row r="81" spans="4:18" ht="24.95" customHeight="1">
      <c r="D81" s="7">
        <v>37</v>
      </c>
      <c r="E81" s="6" t="s">
        <v>281</v>
      </c>
      <c r="F81" s="6"/>
      <c r="G81" s="7">
        <v>15</v>
      </c>
      <c r="H81" s="31">
        <v>2785</v>
      </c>
      <c r="I81" s="31">
        <v>2785</v>
      </c>
      <c r="J81" s="31"/>
      <c r="K81" s="31">
        <v>50.27</v>
      </c>
      <c r="L81" s="31">
        <v>0</v>
      </c>
      <c r="M81" s="31">
        <f>I81+J81-K81-L81</f>
        <v>2734.73</v>
      </c>
      <c r="N81" s="31"/>
      <c r="Q81" s="124"/>
      <c r="R81" s="127"/>
    </row>
    <row r="82" spans="4:18" ht="24.95" customHeight="1">
      <c r="D82" s="194">
        <v>38</v>
      </c>
      <c r="E82" s="6" t="s">
        <v>46</v>
      </c>
      <c r="F82" s="6" t="s">
        <v>47</v>
      </c>
      <c r="G82" s="7">
        <v>15</v>
      </c>
      <c r="H82" s="31">
        <v>2152</v>
      </c>
      <c r="I82" s="31">
        <v>2152</v>
      </c>
      <c r="J82" s="31">
        <v>62.52</v>
      </c>
      <c r="K82" s="31"/>
      <c r="L82" s="31">
        <v>0</v>
      </c>
      <c r="M82" s="31">
        <f t="shared" ref="M82:M91" si="6">I82+J82-K82-L82</f>
        <v>2214.52</v>
      </c>
      <c r="N82" s="31"/>
      <c r="O82" s="24">
        <f t="shared" si="5"/>
        <v>4304</v>
      </c>
      <c r="Q82" s="124">
        <v>4304</v>
      </c>
      <c r="R82" s="127">
        <f t="shared" si="2"/>
        <v>2152</v>
      </c>
    </row>
    <row r="83" spans="4:18" ht="24.95" customHeight="1">
      <c r="D83" s="194">
        <v>39</v>
      </c>
      <c r="E83" s="6" t="s">
        <v>48</v>
      </c>
      <c r="F83" s="6" t="s">
        <v>49</v>
      </c>
      <c r="G83" s="7">
        <v>15</v>
      </c>
      <c r="H83" s="31">
        <v>2575</v>
      </c>
      <c r="I83" s="31">
        <v>2575</v>
      </c>
      <c r="J83" s="31"/>
      <c r="K83" s="31">
        <v>12.3</v>
      </c>
      <c r="L83" s="31">
        <v>0</v>
      </c>
      <c r="M83" s="31">
        <f t="shared" si="6"/>
        <v>2562.6999999999998</v>
      </c>
      <c r="N83" s="31"/>
      <c r="O83" s="24">
        <f t="shared" si="5"/>
        <v>5150</v>
      </c>
      <c r="Q83" s="124">
        <v>5150</v>
      </c>
      <c r="R83" s="127">
        <f t="shared" si="2"/>
        <v>2575</v>
      </c>
    </row>
    <row r="84" spans="4:18" ht="24.95" customHeight="1">
      <c r="D84" s="194"/>
      <c r="E84" s="12" t="s">
        <v>203</v>
      </c>
      <c r="F84" s="6"/>
      <c r="G84" s="7"/>
      <c r="H84" s="31"/>
      <c r="I84" s="31"/>
      <c r="J84" s="31"/>
      <c r="K84" s="31"/>
      <c r="L84" s="31"/>
      <c r="M84" s="31"/>
      <c r="N84" s="31"/>
      <c r="O84" s="24">
        <f t="shared" si="5"/>
        <v>0</v>
      </c>
      <c r="Q84" s="124"/>
      <c r="R84" s="127">
        <f t="shared" si="2"/>
        <v>0</v>
      </c>
    </row>
    <row r="85" spans="4:18" ht="24.95" customHeight="1">
      <c r="D85" s="7">
        <v>40</v>
      </c>
      <c r="E85" s="6" t="s">
        <v>182</v>
      </c>
      <c r="F85" s="6" t="s">
        <v>144</v>
      </c>
      <c r="G85" s="7">
        <v>15</v>
      </c>
      <c r="H85" s="31">
        <v>4499</v>
      </c>
      <c r="I85" s="31">
        <v>4499</v>
      </c>
      <c r="J85" s="31"/>
      <c r="K85" s="31">
        <v>428.8</v>
      </c>
      <c r="L85" s="31">
        <v>0</v>
      </c>
      <c r="M85" s="31">
        <f t="shared" si="6"/>
        <v>4070.2</v>
      </c>
      <c r="N85" s="31"/>
      <c r="O85" s="24">
        <f t="shared" si="5"/>
        <v>8998</v>
      </c>
      <c r="Q85" s="124">
        <v>8998</v>
      </c>
      <c r="R85" s="127">
        <f t="shared" si="2"/>
        <v>4499</v>
      </c>
    </row>
    <row r="86" spans="4:18" ht="24.95" customHeight="1">
      <c r="D86" s="7"/>
      <c r="E86" s="12" t="s">
        <v>204</v>
      </c>
      <c r="F86" s="6"/>
      <c r="G86" s="7"/>
      <c r="H86" s="31"/>
      <c r="I86" s="31"/>
      <c r="J86" s="31"/>
      <c r="K86" s="31"/>
      <c r="L86" s="31"/>
      <c r="M86" s="31"/>
      <c r="N86" s="31"/>
      <c r="O86" s="24">
        <f t="shared" si="5"/>
        <v>0</v>
      </c>
      <c r="Q86" s="124"/>
      <c r="R86" s="127">
        <f t="shared" si="2"/>
        <v>0</v>
      </c>
    </row>
    <row r="87" spans="4:18" ht="24.95" customHeight="1">
      <c r="D87" s="7">
        <v>41</v>
      </c>
      <c r="E87" s="6" t="s">
        <v>214</v>
      </c>
      <c r="F87" s="6" t="s">
        <v>16</v>
      </c>
      <c r="G87" s="7">
        <v>15</v>
      </c>
      <c r="H87" s="31">
        <v>3461</v>
      </c>
      <c r="I87" s="31">
        <v>3461</v>
      </c>
      <c r="J87" s="31"/>
      <c r="K87" s="31">
        <v>144.36000000000001</v>
      </c>
      <c r="L87" s="31">
        <v>0</v>
      </c>
      <c r="M87" s="31">
        <f t="shared" si="6"/>
        <v>3316.64</v>
      </c>
      <c r="N87" s="31"/>
      <c r="O87" s="24">
        <f t="shared" si="5"/>
        <v>6922</v>
      </c>
      <c r="Q87" s="124">
        <v>6922</v>
      </c>
      <c r="R87" s="127">
        <f t="shared" si="2"/>
        <v>3461</v>
      </c>
    </row>
    <row r="88" spans="4:18" ht="24.95" customHeight="1">
      <c r="D88" s="7"/>
      <c r="E88" s="12" t="s">
        <v>50</v>
      </c>
      <c r="F88" s="6"/>
      <c r="G88" s="7"/>
      <c r="H88" s="31"/>
      <c r="I88" s="31"/>
      <c r="J88" s="31"/>
      <c r="K88" s="31"/>
      <c r="L88" s="31"/>
      <c r="M88" s="31"/>
      <c r="N88" s="31"/>
      <c r="O88" s="24">
        <f t="shared" si="5"/>
        <v>0</v>
      </c>
      <c r="Q88" s="124"/>
      <c r="R88" s="127">
        <f t="shared" si="2"/>
        <v>0</v>
      </c>
    </row>
    <row r="89" spans="4:18" ht="24.95" customHeight="1">
      <c r="D89" s="7">
        <v>42</v>
      </c>
      <c r="E89" s="6" t="s">
        <v>143</v>
      </c>
      <c r="F89" s="6" t="s">
        <v>51</v>
      </c>
      <c r="G89" s="7">
        <v>15</v>
      </c>
      <c r="H89" s="31">
        <v>4680</v>
      </c>
      <c r="I89" s="31">
        <v>4680</v>
      </c>
      <c r="J89" s="31"/>
      <c r="K89" s="31">
        <v>461.23</v>
      </c>
      <c r="L89" s="31">
        <v>0</v>
      </c>
      <c r="M89" s="31">
        <f t="shared" si="6"/>
        <v>4218.7700000000004</v>
      </c>
      <c r="N89" s="31"/>
      <c r="O89" s="24">
        <f t="shared" si="5"/>
        <v>9360</v>
      </c>
      <c r="Q89" s="124">
        <v>9360</v>
      </c>
      <c r="R89" s="127">
        <f t="shared" si="2"/>
        <v>4680</v>
      </c>
    </row>
    <row r="90" spans="4:18" ht="24.95" customHeight="1">
      <c r="D90" s="7"/>
      <c r="E90" s="12" t="s">
        <v>52</v>
      </c>
      <c r="F90" s="6"/>
      <c r="G90" s="7"/>
      <c r="H90" s="31"/>
      <c r="I90" s="31"/>
      <c r="J90" s="31"/>
      <c r="K90" s="31"/>
      <c r="L90" s="31"/>
      <c r="M90" s="31"/>
      <c r="N90" s="31"/>
      <c r="O90" s="24">
        <f t="shared" si="5"/>
        <v>0</v>
      </c>
      <c r="Q90" s="124"/>
      <c r="R90" s="127">
        <f t="shared" si="2"/>
        <v>0</v>
      </c>
    </row>
    <row r="91" spans="4:18" ht="24.95" customHeight="1">
      <c r="D91" s="7">
        <v>43</v>
      </c>
      <c r="E91" s="6" t="s">
        <v>54</v>
      </c>
      <c r="F91" s="6" t="s">
        <v>110</v>
      </c>
      <c r="G91" s="7">
        <v>15</v>
      </c>
      <c r="H91" s="31">
        <v>1051</v>
      </c>
      <c r="I91" s="31">
        <v>1051</v>
      </c>
      <c r="J91" s="31">
        <v>147.27000000000001</v>
      </c>
      <c r="K91" s="31"/>
      <c r="L91" s="31">
        <v>0</v>
      </c>
      <c r="M91" s="31">
        <f t="shared" si="6"/>
        <v>1198.27</v>
      </c>
      <c r="N91" s="31"/>
      <c r="O91" s="24">
        <f t="shared" si="5"/>
        <v>2102</v>
      </c>
      <c r="Q91" s="124">
        <v>2102</v>
      </c>
      <c r="R91" s="127">
        <f t="shared" si="2"/>
        <v>1051</v>
      </c>
    </row>
    <row r="92" spans="4:18" ht="24.95" customHeight="1">
      <c r="D92" s="189"/>
      <c r="E92" s="6"/>
      <c r="F92" s="6"/>
      <c r="G92" s="7"/>
      <c r="H92" s="8"/>
      <c r="I92" s="9"/>
      <c r="J92" s="10"/>
      <c r="K92" s="8"/>
      <c r="L92" s="8"/>
      <c r="M92" s="31"/>
      <c r="N92" s="31"/>
      <c r="Q92" s="124"/>
      <c r="R92" s="127"/>
    </row>
    <row r="93" spans="4:18" ht="21.95" customHeight="1">
      <c r="D93" s="212" t="s">
        <v>12</v>
      </c>
      <c r="E93" s="217"/>
      <c r="F93" s="217"/>
      <c r="G93" s="217"/>
      <c r="H93" s="217"/>
      <c r="I93" s="217"/>
      <c r="J93" s="217"/>
      <c r="K93" s="217"/>
      <c r="L93" s="217"/>
      <c r="M93" s="217"/>
      <c r="N93" s="217"/>
      <c r="Q93" s="124"/>
      <c r="R93" s="127"/>
    </row>
    <row r="94" spans="4:18" ht="21.95" customHeight="1">
      <c r="D94" s="212" t="s">
        <v>267</v>
      </c>
      <c r="E94" s="212"/>
      <c r="F94" s="212"/>
      <c r="G94" s="212"/>
      <c r="H94" s="212"/>
      <c r="I94" s="212"/>
      <c r="J94" s="212"/>
      <c r="K94" s="212"/>
      <c r="L94" s="212"/>
      <c r="M94" s="212"/>
      <c r="N94" s="212"/>
      <c r="Q94" s="124"/>
      <c r="R94" s="127"/>
    </row>
    <row r="95" spans="4:18" ht="21.95" customHeight="1">
      <c r="D95" s="222" t="s">
        <v>276</v>
      </c>
      <c r="E95" s="220"/>
      <c r="F95" s="220"/>
      <c r="G95" s="220"/>
      <c r="H95" s="220"/>
      <c r="I95" s="220"/>
      <c r="J95" s="220"/>
      <c r="K95" s="220"/>
      <c r="L95" s="220"/>
      <c r="M95" s="220"/>
      <c r="N95" s="220"/>
      <c r="Q95" s="124"/>
      <c r="R95" s="127"/>
    </row>
    <row r="96" spans="4:18" ht="21.95" customHeight="1">
      <c r="D96" s="222" t="s">
        <v>248</v>
      </c>
      <c r="E96" s="222"/>
      <c r="F96" s="222"/>
      <c r="G96" s="222"/>
      <c r="H96" s="222"/>
      <c r="I96" s="222"/>
      <c r="J96" s="222"/>
      <c r="K96" s="222"/>
      <c r="L96" s="222"/>
      <c r="M96" s="222"/>
      <c r="N96" s="222"/>
      <c r="Q96" s="124"/>
      <c r="R96" s="127"/>
    </row>
    <row r="97" spans="4:18" ht="21.95" customHeight="1">
      <c r="D97" s="25"/>
      <c r="E97" s="89"/>
      <c r="F97" s="89"/>
      <c r="G97" s="91" t="s">
        <v>4</v>
      </c>
      <c r="H97" s="177" t="s">
        <v>246</v>
      </c>
      <c r="I97" s="213" t="s">
        <v>247</v>
      </c>
      <c r="J97" s="214"/>
      <c r="K97" s="213"/>
      <c r="L97" s="215"/>
      <c r="M97" s="215"/>
      <c r="N97" s="91"/>
      <c r="Q97" s="124"/>
      <c r="R97" s="127"/>
    </row>
    <row r="98" spans="4:18" ht="13.5" customHeight="1">
      <c r="D98" s="26" t="s">
        <v>3</v>
      </c>
      <c r="E98" s="90"/>
      <c r="F98" s="90"/>
      <c r="G98" s="93" t="s">
        <v>5</v>
      </c>
      <c r="H98" s="91" t="s">
        <v>1</v>
      </c>
      <c r="I98" s="91" t="s">
        <v>251</v>
      </c>
      <c r="J98" s="108" t="s">
        <v>255</v>
      </c>
      <c r="K98" s="92"/>
      <c r="L98" s="92" t="s">
        <v>277</v>
      </c>
      <c r="M98" s="92" t="s">
        <v>254</v>
      </c>
      <c r="N98" s="90" t="s">
        <v>259</v>
      </c>
      <c r="Q98" s="124"/>
      <c r="R98" s="127"/>
    </row>
    <row r="99" spans="4:18" ht="21.95" customHeight="1">
      <c r="D99" s="27"/>
      <c r="E99" s="95"/>
      <c r="F99" s="95" t="s">
        <v>10</v>
      </c>
      <c r="G99" s="90"/>
      <c r="H99" s="90" t="s">
        <v>7</v>
      </c>
      <c r="I99" s="90" t="s">
        <v>254</v>
      </c>
      <c r="J99" s="109" t="s">
        <v>256</v>
      </c>
      <c r="K99" s="91" t="s">
        <v>257</v>
      </c>
      <c r="L99" s="91" t="s">
        <v>278</v>
      </c>
      <c r="M99" s="91" t="s">
        <v>260</v>
      </c>
      <c r="N99" s="90"/>
      <c r="Q99" s="124"/>
      <c r="R99" s="127"/>
    </row>
    <row r="100" spans="4:18" ht="21.95" customHeight="1">
      <c r="D100" s="26"/>
      <c r="E100" s="96" t="s">
        <v>14</v>
      </c>
      <c r="F100" s="96" t="s">
        <v>9</v>
      </c>
      <c r="G100" s="92"/>
      <c r="H100" s="92"/>
      <c r="I100" s="92"/>
      <c r="J100" s="92"/>
      <c r="K100" s="92"/>
      <c r="L100" s="92"/>
      <c r="M100" s="92"/>
      <c r="N100" s="92"/>
      <c r="Q100" s="124"/>
      <c r="R100" s="127"/>
    </row>
    <row r="101" spans="4:18" ht="18" customHeight="1">
      <c r="D101" s="162"/>
      <c r="E101" s="163" t="s">
        <v>55</v>
      </c>
      <c r="F101" s="164"/>
      <c r="G101" s="162"/>
      <c r="H101" s="165"/>
      <c r="I101" s="165"/>
      <c r="J101" s="166"/>
      <c r="K101" s="151"/>
      <c r="L101" s="151"/>
      <c r="M101" s="151"/>
      <c r="N101" s="151"/>
      <c r="O101" s="24">
        <f t="shared" ref="O101:O106" si="7">H101*2</f>
        <v>0</v>
      </c>
      <c r="Q101" s="124"/>
      <c r="R101" s="127">
        <f t="shared" si="2"/>
        <v>0</v>
      </c>
    </row>
    <row r="102" spans="4:18" ht="24.95" customHeight="1">
      <c r="D102" s="7">
        <v>44</v>
      </c>
      <c r="E102" s="6" t="s">
        <v>174</v>
      </c>
      <c r="F102" s="6" t="s">
        <v>175</v>
      </c>
      <c r="G102" s="7">
        <v>15</v>
      </c>
      <c r="H102" s="31">
        <v>1195</v>
      </c>
      <c r="I102" s="31">
        <v>1195</v>
      </c>
      <c r="J102" s="31">
        <v>138.05000000000001</v>
      </c>
      <c r="K102" s="31"/>
      <c r="L102" s="31">
        <v>0</v>
      </c>
      <c r="M102" s="31">
        <f>I102+J102-K102-L102</f>
        <v>1333.05</v>
      </c>
      <c r="N102" s="31"/>
      <c r="O102" s="24">
        <f t="shared" si="7"/>
        <v>2390</v>
      </c>
      <c r="Q102" s="124">
        <v>2390</v>
      </c>
      <c r="R102" s="127">
        <f t="shared" si="2"/>
        <v>1195</v>
      </c>
    </row>
    <row r="103" spans="4:18" ht="24.95" customHeight="1">
      <c r="D103" s="7">
        <v>45</v>
      </c>
      <c r="E103" s="6" t="s">
        <v>176</v>
      </c>
      <c r="F103" s="6" t="s">
        <v>111</v>
      </c>
      <c r="G103" s="7">
        <v>15</v>
      </c>
      <c r="H103" s="31">
        <v>1195</v>
      </c>
      <c r="I103" s="31">
        <v>1195</v>
      </c>
      <c r="J103" s="31">
        <v>138.05000000000001</v>
      </c>
      <c r="K103" s="31"/>
      <c r="L103" s="31">
        <v>0</v>
      </c>
      <c r="M103" s="31">
        <f t="shared" ref="M103:M112" si="8">I103+J103-K103-L103</f>
        <v>1333.05</v>
      </c>
      <c r="N103" s="31"/>
      <c r="O103" s="24">
        <f t="shared" si="7"/>
        <v>2390</v>
      </c>
      <c r="Q103" s="124">
        <v>2390</v>
      </c>
      <c r="R103" s="127">
        <f t="shared" si="2"/>
        <v>1195</v>
      </c>
    </row>
    <row r="104" spans="4:18" ht="24.95" customHeight="1">
      <c r="D104" s="7">
        <v>46</v>
      </c>
      <c r="E104" s="6" t="s">
        <v>177</v>
      </c>
      <c r="F104" s="6" t="s">
        <v>118</v>
      </c>
      <c r="G104" s="7">
        <v>15</v>
      </c>
      <c r="H104" s="31">
        <v>1195</v>
      </c>
      <c r="I104" s="31">
        <v>1195</v>
      </c>
      <c r="J104" s="31">
        <v>138.05000000000001</v>
      </c>
      <c r="K104" s="31"/>
      <c r="L104" s="31">
        <v>0</v>
      </c>
      <c r="M104" s="31">
        <f t="shared" si="8"/>
        <v>1333.05</v>
      </c>
      <c r="N104" s="31"/>
      <c r="O104" s="24">
        <f t="shared" si="7"/>
        <v>2390</v>
      </c>
      <c r="Q104" s="124">
        <v>2390</v>
      </c>
      <c r="R104" s="127">
        <f t="shared" si="2"/>
        <v>1195</v>
      </c>
    </row>
    <row r="105" spans="4:18" ht="24.95" customHeight="1">
      <c r="D105" s="7">
        <v>47</v>
      </c>
      <c r="E105" s="6" t="s">
        <v>206</v>
      </c>
      <c r="F105" s="6" t="s">
        <v>119</v>
      </c>
      <c r="G105" s="7">
        <v>15</v>
      </c>
      <c r="H105" s="31">
        <v>1195</v>
      </c>
      <c r="I105" s="31">
        <v>1195</v>
      </c>
      <c r="J105" s="31">
        <v>138.05000000000001</v>
      </c>
      <c r="K105" s="31"/>
      <c r="L105" s="31">
        <v>0</v>
      </c>
      <c r="M105" s="31">
        <f t="shared" si="8"/>
        <v>1333.05</v>
      </c>
      <c r="N105" s="31"/>
      <c r="O105" s="24">
        <f t="shared" si="7"/>
        <v>2390</v>
      </c>
      <c r="Q105" s="124">
        <v>2390</v>
      </c>
      <c r="R105" s="127">
        <f t="shared" ref="R105:R112" si="9">Q105/2</f>
        <v>1195</v>
      </c>
    </row>
    <row r="106" spans="4:18" ht="24.95" customHeight="1">
      <c r="D106" s="7">
        <v>48</v>
      </c>
      <c r="E106" s="6" t="s">
        <v>237</v>
      </c>
      <c r="F106" s="6" t="s">
        <v>178</v>
      </c>
      <c r="G106" s="7">
        <v>15</v>
      </c>
      <c r="H106" s="31">
        <v>1195</v>
      </c>
      <c r="I106" s="31">
        <v>1195</v>
      </c>
      <c r="J106" s="31">
        <v>138.05000000000001</v>
      </c>
      <c r="K106" s="31"/>
      <c r="L106" s="31">
        <v>0</v>
      </c>
      <c r="M106" s="31">
        <f t="shared" si="8"/>
        <v>1333.05</v>
      </c>
      <c r="N106" s="31"/>
      <c r="O106" s="24">
        <f t="shared" si="7"/>
        <v>2390</v>
      </c>
      <c r="Q106" s="124">
        <v>2390</v>
      </c>
      <c r="R106" s="127">
        <f t="shared" si="9"/>
        <v>1195</v>
      </c>
    </row>
    <row r="107" spans="4:18" ht="24.95" customHeight="1">
      <c r="D107" s="7">
        <v>49</v>
      </c>
      <c r="E107" s="6" t="s">
        <v>179</v>
      </c>
      <c r="F107" s="6" t="s">
        <v>180</v>
      </c>
      <c r="G107" s="7">
        <v>15</v>
      </c>
      <c r="H107" s="31">
        <v>1195</v>
      </c>
      <c r="I107" s="31">
        <v>1195</v>
      </c>
      <c r="J107" s="31">
        <v>138.05000000000001</v>
      </c>
      <c r="K107" s="31"/>
      <c r="L107" s="31">
        <v>0</v>
      </c>
      <c r="M107" s="31">
        <f t="shared" si="8"/>
        <v>1333.05</v>
      </c>
      <c r="N107" s="31"/>
      <c r="O107" s="24">
        <f t="shared" ref="O107:O112" si="10">H107*2</f>
        <v>2390</v>
      </c>
      <c r="Q107" s="124">
        <v>2390</v>
      </c>
      <c r="R107" s="127">
        <f t="shared" si="9"/>
        <v>1195</v>
      </c>
    </row>
    <row r="108" spans="4:18" ht="24.95" customHeight="1">
      <c r="D108" s="7">
        <v>50</v>
      </c>
      <c r="E108" s="6" t="s">
        <v>213</v>
      </c>
      <c r="F108" s="106" t="s">
        <v>181</v>
      </c>
      <c r="G108" s="7">
        <v>15</v>
      </c>
      <c r="H108" s="31">
        <v>1195</v>
      </c>
      <c r="I108" s="31">
        <v>1195</v>
      </c>
      <c r="J108" s="31">
        <v>138.05000000000001</v>
      </c>
      <c r="K108" s="31"/>
      <c r="L108" s="31">
        <v>0</v>
      </c>
      <c r="M108" s="31">
        <f t="shared" si="8"/>
        <v>1333.05</v>
      </c>
      <c r="N108" s="31"/>
      <c r="O108" s="24">
        <f t="shared" si="10"/>
        <v>2390</v>
      </c>
      <c r="Q108" s="124">
        <v>2390</v>
      </c>
      <c r="R108" s="127">
        <f t="shared" si="9"/>
        <v>1195</v>
      </c>
    </row>
    <row r="109" spans="4:18" ht="24.95" customHeight="1">
      <c r="D109" s="7"/>
      <c r="E109" s="12" t="s">
        <v>56</v>
      </c>
      <c r="F109" s="6"/>
      <c r="G109" s="7"/>
      <c r="H109" s="31"/>
      <c r="I109" s="31"/>
      <c r="J109" s="31"/>
      <c r="K109" s="31"/>
      <c r="L109" s="31"/>
      <c r="M109" s="31"/>
      <c r="N109" s="31"/>
      <c r="O109" s="24">
        <f t="shared" si="10"/>
        <v>0</v>
      </c>
      <c r="Q109" s="124"/>
      <c r="R109" s="127">
        <f t="shared" si="9"/>
        <v>0</v>
      </c>
    </row>
    <row r="110" spans="4:18" ht="24.95" customHeight="1">
      <c r="D110" s="7">
        <v>51</v>
      </c>
      <c r="E110" s="6" t="s">
        <v>109</v>
      </c>
      <c r="F110" s="6" t="s">
        <v>57</v>
      </c>
      <c r="G110" s="7">
        <v>15</v>
      </c>
      <c r="H110" s="31">
        <v>2896</v>
      </c>
      <c r="I110" s="31">
        <v>2896</v>
      </c>
      <c r="J110" s="31"/>
      <c r="K110" s="31">
        <v>62.34</v>
      </c>
      <c r="L110" s="31">
        <v>0</v>
      </c>
      <c r="M110" s="31">
        <f t="shared" si="8"/>
        <v>2833.66</v>
      </c>
      <c r="N110" s="31"/>
      <c r="O110" s="24">
        <f t="shared" si="10"/>
        <v>5792</v>
      </c>
      <c r="Q110" s="124">
        <v>5792</v>
      </c>
      <c r="R110" s="127">
        <f t="shared" si="9"/>
        <v>2896</v>
      </c>
    </row>
    <row r="111" spans="4:18" ht="24.95" customHeight="1">
      <c r="D111" s="7">
        <v>52</v>
      </c>
      <c r="E111" s="6" t="s">
        <v>58</v>
      </c>
      <c r="F111" s="6" t="s">
        <v>59</v>
      </c>
      <c r="G111" s="7">
        <v>15</v>
      </c>
      <c r="H111" s="31">
        <v>3571</v>
      </c>
      <c r="I111" s="31">
        <v>3571</v>
      </c>
      <c r="J111" s="31"/>
      <c r="K111" s="31">
        <v>174.29</v>
      </c>
      <c r="L111" s="31">
        <v>0</v>
      </c>
      <c r="M111" s="31">
        <f t="shared" si="8"/>
        <v>3396.71</v>
      </c>
      <c r="N111" s="31"/>
      <c r="O111" s="24">
        <f t="shared" si="10"/>
        <v>7142</v>
      </c>
      <c r="Q111" s="124">
        <v>7142</v>
      </c>
      <c r="R111" s="127">
        <f t="shared" si="9"/>
        <v>3571</v>
      </c>
    </row>
    <row r="112" spans="4:18" ht="24.95" customHeight="1">
      <c r="D112" s="7">
        <v>53</v>
      </c>
      <c r="E112" s="6" t="s">
        <v>60</v>
      </c>
      <c r="F112" s="6" t="s">
        <v>61</v>
      </c>
      <c r="G112" s="7">
        <v>15</v>
      </c>
      <c r="H112" s="31">
        <v>2896</v>
      </c>
      <c r="I112" s="31">
        <v>2896</v>
      </c>
      <c r="J112" s="31"/>
      <c r="K112" s="31">
        <v>63.24</v>
      </c>
      <c r="L112" s="31">
        <v>0</v>
      </c>
      <c r="M112" s="31">
        <f t="shared" si="8"/>
        <v>2832.76</v>
      </c>
      <c r="N112" s="31"/>
      <c r="O112" s="24">
        <f t="shared" si="10"/>
        <v>5792</v>
      </c>
      <c r="Q112" s="124">
        <v>5792</v>
      </c>
      <c r="R112" s="127">
        <f t="shared" si="9"/>
        <v>2896</v>
      </c>
    </row>
    <row r="113" spans="4:18" ht="24.95" customHeight="1">
      <c r="D113" s="188"/>
      <c r="E113" s="6"/>
      <c r="F113" s="6"/>
      <c r="G113" s="7"/>
      <c r="H113" s="31"/>
      <c r="I113" s="31"/>
      <c r="J113" s="31"/>
      <c r="K113" s="31"/>
      <c r="L113" s="31"/>
      <c r="M113" s="31"/>
      <c r="N113" s="31"/>
      <c r="Q113" s="124"/>
      <c r="R113" s="127"/>
    </row>
    <row r="114" spans="4:18" ht="24.95" customHeight="1">
      <c r="D114" s="60"/>
      <c r="E114" s="6"/>
      <c r="F114" s="6"/>
      <c r="G114" s="7"/>
      <c r="H114" s="8"/>
      <c r="I114" s="9"/>
      <c r="J114" s="10"/>
      <c r="K114" s="8"/>
      <c r="L114" s="8"/>
      <c r="M114" s="31"/>
      <c r="N114" s="31"/>
      <c r="Q114" s="124"/>
      <c r="R114" s="127"/>
    </row>
    <row r="115" spans="4:18" ht="24.95" customHeight="1">
      <c r="D115" s="189"/>
      <c r="E115" s="6"/>
      <c r="F115" s="6"/>
      <c r="G115" s="7"/>
      <c r="H115" s="8"/>
      <c r="I115" s="9"/>
      <c r="J115" s="10"/>
      <c r="K115" s="8"/>
      <c r="L115" s="8"/>
      <c r="M115" s="31"/>
      <c r="N115" s="31"/>
      <c r="Q115" s="124"/>
      <c r="R115" s="127"/>
    </row>
    <row r="116" spans="4:18">
      <c r="D116" s="38"/>
      <c r="E116" s="38"/>
      <c r="F116" s="38"/>
      <c r="G116" s="39"/>
      <c r="H116" s="40"/>
      <c r="I116" s="41"/>
      <c r="J116" s="42"/>
      <c r="K116" s="42"/>
      <c r="L116" s="42"/>
      <c r="M116" s="42"/>
      <c r="N116" s="42"/>
    </row>
    <row r="117" spans="4:18" ht="15.75" thickBot="1">
      <c r="D117" s="196" t="s">
        <v>6</v>
      </c>
      <c r="E117" s="197"/>
      <c r="F117" s="197"/>
      <c r="G117" s="197"/>
      <c r="H117" s="43">
        <f t="shared" ref="H117:M117" si="11">SUM(H12:H116)</f>
        <v>181024</v>
      </c>
      <c r="I117" s="43">
        <f t="shared" si="11"/>
        <v>181024</v>
      </c>
      <c r="J117" s="44">
        <f t="shared" si="11"/>
        <v>1691.6499999999996</v>
      </c>
      <c r="K117" s="44">
        <f t="shared" si="11"/>
        <v>13354.750000000004</v>
      </c>
      <c r="L117" s="44">
        <f t="shared" si="11"/>
        <v>400</v>
      </c>
      <c r="M117" s="44">
        <f t="shared" si="11"/>
        <v>168960.89999999994</v>
      </c>
      <c r="N117" s="44"/>
      <c r="Q117" s="127">
        <f>SUM(Q12:Q112)</f>
        <v>354654</v>
      </c>
      <c r="R117" s="127">
        <f>SUM(R12:R112)</f>
        <v>177327</v>
      </c>
    </row>
    <row r="118" spans="4:18" ht="13.5" thickTop="1"/>
    <row r="121" spans="4:18">
      <c r="E121" s="24" t="s">
        <v>183</v>
      </c>
      <c r="M121" s="140"/>
      <c r="N121" s="140"/>
    </row>
    <row r="122" spans="4:18">
      <c r="E122" s="45" t="s">
        <v>171</v>
      </c>
      <c r="M122" s="224" t="s">
        <v>264</v>
      </c>
      <c r="N122" s="224"/>
    </row>
    <row r="123" spans="4:18">
      <c r="E123" s="46" t="s">
        <v>11</v>
      </c>
      <c r="F123" s="46"/>
      <c r="M123" s="225" t="s">
        <v>262</v>
      </c>
      <c r="N123" s="225"/>
    </row>
    <row r="124" spans="4:18">
      <c r="K124" s="124"/>
      <c r="L124" s="124"/>
    </row>
    <row r="125" spans="4:18">
      <c r="K125" s="124"/>
      <c r="L125" s="124"/>
    </row>
    <row r="126" spans="4:18">
      <c r="K126" s="124"/>
      <c r="L126" s="124"/>
    </row>
    <row r="127" spans="4:18">
      <c r="K127" s="124"/>
      <c r="L127" s="124"/>
    </row>
    <row r="128" spans="4:18">
      <c r="E128" s="48"/>
      <c r="H128" s="45"/>
    </row>
    <row r="129" spans="5:14">
      <c r="E129" s="49"/>
      <c r="F129" s="46"/>
      <c r="G129" s="46"/>
      <c r="H129" s="46"/>
      <c r="I129" s="46"/>
      <c r="J129" s="46"/>
      <c r="K129" s="46"/>
      <c r="L129" s="46"/>
      <c r="M129" s="46"/>
      <c r="N129" s="46"/>
    </row>
    <row r="134" spans="5:14">
      <c r="E134" s="45"/>
      <c r="H134" s="45"/>
    </row>
    <row r="149" spans="5:14">
      <c r="E149" s="45"/>
      <c r="H149" s="45"/>
    </row>
    <row r="150" spans="5:14">
      <c r="E150" s="46"/>
      <c r="F150" s="46"/>
      <c r="G150" s="46"/>
      <c r="H150" s="46"/>
      <c r="I150" s="46"/>
      <c r="J150" s="46"/>
      <c r="K150" s="46"/>
      <c r="L150" s="46"/>
      <c r="M150" s="46"/>
      <c r="N150" s="46"/>
    </row>
  </sheetData>
  <sheetProtection selectLockedCells="1" selectUnlockedCells="1"/>
  <mergeCells count="27">
    <mergeCell ref="D38:N38"/>
    <mergeCell ref="D72:N72"/>
    <mergeCell ref="M122:N122"/>
    <mergeCell ref="M123:N123"/>
    <mergeCell ref="D4:N4"/>
    <mergeCell ref="D117:G117"/>
    <mergeCell ref="D93:N93"/>
    <mergeCell ref="D94:N94"/>
    <mergeCell ref="D95:N95"/>
    <mergeCell ref="D96:N96"/>
    <mergeCell ref="D3:N3"/>
    <mergeCell ref="D5:N5"/>
    <mergeCell ref="K7:M7"/>
    <mergeCell ref="I7:J7"/>
    <mergeCell ref="D6:N6"/>
    <mergeCell ref="D73:N73"/>
    <mergeCell ref="D39:N39"/>
    <mergeCell ref="D40:N40"/>
    <mergeCell ref="D41:N41"/>
    <mergeCell ref="D70:N70"/>
    <mergeCell ref="D71:N71"/>
    <mergeCell ref="I42:J42"/>
    <mergeCell ref="K42:M42"/>
    <mergeCell ref="I97:J97"/>
    <mergeCell ref="K97:M97"/>
    <mergeCell ref="I74:J74"/>
    <mergeCell ref="K74:M74"/>
  </mergeCells>
  <phoneticPr fontId="0" type="noConversion"/>
  <pageMargins left="0.6692913385826772" right="0.15748031496062992" top="0" bottom="0" header="0.11811023622047245" footer="0.23622047244094491"/>
  <pageSetup paperSize="5" scale="7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5" tint="-0.249977111117893"/>
  </sheetPr>
  <dimension ref="B2:IF98"/>
  <sheetViews>
    <sheetView topLeftCell="D72" zoomScale="90" zoomScaleNormal="90" workbookViewId="0">
      <selection activeCell="E81" sqref="E81"/>
    </sheetView>
  </sheetViews>
  <sheetFormatPr baseColWidth="10" defaultRowHeight="12.75"/>
  <cols>
    <col min="1" max="1" width="11.42578125" style="1"/>
    <col min="2" max="2" width="6.42578125" style="1" customWidth="1"/>
    <col min="3" max="3" width="5.140625" style="1" hidden="1" customWidth="1"/>
    <col min="4" max="4" width="4.5703125" style="1" customWidth="1"/>
    <col min="5" max="5" width="43.28515625" style="1" customWidth="1"/>
    <col min="6" max="6" width="32.28515625" style="1" customWidth="1"/>
    <col min="7" max="7" width="5.85546875" style="1" customWidth="1"/>
    <col min="8" max="8" width="10.7109375" style="1" bestFit="1" customWidth="1"/>
    <col min="9" max="9" width="13.140625" style="1" bestFit="1" customWidth="1"/>
    <col min="10" max="10" width="10.140625" style="1" bestFit="1" customWidth="1"/>
    <col min="11" max="11" width="9.7109375" style="1" bestFit="1" customWidth="1"/>
    <col min="12" max="12" width="13.42578125" style="1" customWidth="1"/>
    <col min="13" max="13" width="13.5703125" style="1" customWidth="1"/>
    <col min="14" max="14" width="57.42578125" style="1" customWidth="1"/>
    <col min="15" max="16" width="11.42578125" style="1"/>
    <col min="17" max="17" width="12.140625" style="1" bestFit="1" customWidth="1"/>
    <col min="18" max="16384" width="11.42578125" style="1"/>
  </cols>
  <sheetData>
    <row r="2" spans="4:18"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</row>
    <row r="3" spans="4:18" ht="18" customHeight="1">
      <c r="D3" s="236" t="s">
        <v>12</v>
      </c>
      <c r="E3" s="237"/>
      <c r="F3" s="237"/>
      <c r="G3" s="237"/>
      <c r="H3" s="237"/>
      <c r="I3" s="237"/>
      <c r="J3" s="237"/>
      <c r="K3" s="237"/>
      <c r="L3" s="237"/>
      <c r="M3" s="237"/>
      <c r="N3" s="238"/>
    </row>
    <row r="4" spans="4:18" ht="18" customHeight="1">
      <c r="D4" s="234" t="s">
        <v>267</v>
      </c>
      <c r="E4" s="227"/>
      <c r="F4" s="227"/>
      <c r="G4" s="227"/>
      <c r="H4" s="227"/>
      <c r="I4" s="227"/>
      <c r="J4" s="227"/>
      <c r="K4" s="227"/>
      <c r="L4" s="227"/>
      <c r="M4" s="227"/>
      <c r="N4" s="235"/>
    </row>
    <row r="5" spans="4:18" ht="18" customHeight="1">
      <c r="D5" s="239" t="s">
        <v>276</v>
      </c>
      <c r="E5" s="228"/>
      <c r="F5" s="228"/>
      <c r="G5" s="228"/>
      <c r="H5" s="228"/>
      <c r="I5" s="228"/>
      <c r="J5" s="228"/>
      <c r="K5" s="228"/>
      <c r="L5" s="228"/>
      <c r="M5" s="228"/>
      <c r="N5" s="240"/>
    </row>
    <row r="6" spans="4:18" ht="18" customHeight="1">
      <c r="D6" s="241" t="s">
        <v>252</v>
      </c>
      <c r="E6" s="242"/>
      <c r="F6" s="242"/>
      <c r="G6" s="242"/>
      <c r="H6" s="242"/>
      <c r="I6" s="242"/>
      <c r="J6" s="242"/>
      <c r="K6" s="242"/>
      <c r="L6" s="242"/>
      <c r="M6" s="242"/>
      <c r="N6" s="243"/>
    </row>
    <row r="7" spans="4:18" ht="14.1" customHeight="1">
      <c r="D7" s="123"/>
      <c r="E7" s="123"/>
      <c r="F7" s="123"/>
      <c r="G7" s="115" t="s">
        <v>4</v>
      </c>
      <c r="H7" s="230" t="s">
        <v>0</v>
      </c>
      <c r="I7" s="231"/>
      <c r="J7" s="232"/>
      <c r="K7" s="118"/>
      <c r="L7" s="118"/>
      <c r="M7" s="115"/>
      <c r="N7" s="116"/>
    </row>
    <row r="8" spans="4:18" ht="14.1" customHeight="1">
      <c r="D8" s="115" t="s">
        <v>3</v>
      </c>
      <c r="E8" s="115"/>
      <c r="F8" s="115"/>
      <c r="G8" s="120" t="s">
        <v>5</v>
      </c>
      <c r="H8" s="117" t="s">
        <v>1</v>
      </c>
      <c r="I8" s="117" t="s">
        <v>251</v>
      </c>
      <c r="J8" s="117" t="s">
        <v>255</v>
      </c>
      <c r="K8" s="117"/>
      <c r="L8" s="115" t="s">
        <v>275</v>
      </c>
      <c r="M8" s="115" t="s">
        <v>254</v>
      </c>
      <c r="N8" s="119"/>
    </row>
    <row r="9" spans="4:18" ht="14.1" customHeight="1">
      <c r="D9" s="116"/>
      <c r="E9" s="121"/>
      <c r="F9" s="121" t="s">
        <v>10</v>
      </c>
      <c r="G9" s="115"/>
      <c r="H9" s="115" t="s">
        <v>7</v>
      </c>
      <c r="I9" s="115" t="s">
        <v>254</v>
      </c>
      <c r="J9" s="115" t="s">
        <v>256</v>
      </c>
      <c r="K9" s="115" t="s">
        <v>257</v>
      </c>
      <c r="L9" s="115" t="s">
        <v>278</v>
      </c>
      <c r="M9" s="115" t="s">
        <v>260</v>
      </c>
      <c r="N9" s="117" t="s">
        <v>263</v>
      </c>
    </row>
    <row r="10" spans="4:18" ht="19.5" customHeight="1">
      <c r="D10" s="115"/>
      <c r="E10" s="121" t="s">
        <v>92</v>
      </c>
      <c r="F10" s="121" t="s">
        <v>9</v>
      </c>
      <c r="G10" s="117"/>
      <c r="H10" s="117"/>
      <c r="I10" s="117"/>
      <c r="J10" s="117"/>
      <c r="K10" s="122"/>
      <c r="L10" s="122"/>
      <c r="M10" s="117"/>
      <c r="N10" s="117"/>
    </row>
    <row r="11" spans="4:18" s="13" customFormat="1" ht="30" customHeight="1">
      <c r="D11" s="82"/>
      <c r="E11" s="83" t="s">
        <v>20</v>
      </c>
      <c r="F11" s="83"/>
      <c r="G11" s="84"/>
      <c r="H11" s="84"/>
      <c r="I11" s="84"/>
      <c r="J11" s="84"/>
      <c r="K11" s="85"/>
      <c r="L11" s="85"/>
      <c r="M11" s="84"/>
      <c r="N11" s="84"/>
    </row>
    <row r="12" spans="4:18" ht="12.75" customHeight="1">
      <c r="D12" s="86"/>
      <c r="E12" s="65"/>
      <c r="F12" s="6"/>
      <c r="G12" s="7"/>
      <c r="H12" s="8"/>
      <c r="I12" s="9"/>
      <c r="J12" s="10"/>
      <c r="K12" s="10"/>
      <c r="L12" s="10"/>
      <c r="M12" s="8"/>
      <c r="N12" s="8"/>
      <c r="Q12" s="16"/>
    </row>
    <row r="13" spans="4:18" ht="30" customHeight="1">
      <c r="D13" s="86">
        <v>1</v>
      </c>
      <c r="E13" s="6" t="s">
        <v>133</v>
      </c>
      <c r="F13" s="6" t="s">
        <v>103</v>
      </c>
      <c r="G13" s="7">
        <v>15</v>
      </c>
      <c r="H13" s="135">
        <v>1710</v>
      </c>
      <c r="I13" s="32">
        <f>H13</f>
        <v>1710</v>
      </c>
      <c r="J13" s="32">
        <v>104.98</v>
      </c>
      <c r="K13" s="32"/>
      <c r="L13" s="32">
        <v>0</v>
      </c>
      <c r="M13" s="31">
        <f>I13+J13-K13-L13</f>
        <v>1814.98</v>
      </c>
      <c r="N13" s="31"/>
      <c r="Q13" s="129">
        <v>3420</v>
      </c>
      <c r="R13" s="131">
        <f>Q13/2</f>
        <v>1710</v>
      </c>
    </row>
    <row r="14" spans="4:18" ht="30" customHeight="1">
      <c r="D14" s="86"/>
      <c r="E14" s="66" t="s">
        <v>165</v>
      </c>
      <c r="F14" s="6"/>
      <c r="G14" s="7"/>
      <c r="H14" s="113"/>
      <c r="I14" s="32"/>
      <c r="J14" s="32"/>
      <c r="K14" s="32"/>
      <c r="L14" s="32"/>
      <c r="M14" s="31"/>
      <c r="N14" s="31"/>
      <c r="Q14" s="129"/>
      <c r="R14" s="131">
        <f t="shared" ref="R14:R87" si="0">Q14/2</f>
        <v>0</v>
      </c>
    </row>
    <row r="15" spans="4:18" ht="30" customHeight="1">
      <c r="D15" s="86">
        <v>2</v>
      </c>
      <c r="E15" s="65" t="s">
        <v>166</v>
      </c>
      <c r="F15" s="6" t="s">
        <v>230</v>
      </c>
      <c r="G15" s="7">
        <v>15</v>
      </c>
      <c r="H15" s="113">
        <v>7280</v>
      </c>
      <c r="I15" s="32">
        <f t="shared" ref="I15:I87" si="1">H15</f>
        <v>7280</v>
      </c>
      <c r="J15" s="32"/>
      <c r="K15" s="32">
        <v>1000.45</v>
      </c>
      <c r="L15" s="32">
        <v>0</v>
      </c>
      <c r="M15" s="31">
        <f t="shared" ref="M15:M30" si="2">I15+J15-K15-L15</f>
        <v>6279.55</v>
      </c>
      <c r="N15" s="31"/>
      <c r="Q15" s="129">
        <v>14560</v>
      </c>
      <c r="R15" s="131">
        <f t="shared" si="0"/>
        <v>7280</v>
      </c>
    </row>
    <row r="16" spans="4:18" ht="30" customHeight="1">
      <c r="D16" s="86"/>
      <c r="E16" s="66" t="s">
        <v>219</v>
      </c>
      <c r="F16" s="6"/>
      <c r="G16" s="7"/>
      <c r="H16" s="113"/>
      <c r="I16" s="32"/>
      <c r="J16" s="32"/>
      <c r="K16" s="32"/>
      <c r="L16" s="32"/>
      <c r="M16" s="31"/>
      <c r="N16" s="31"/>
      <c r="Q16" s="129"/>
      <c r="R16" s="131">
        <f t="shared" si="0"/>
        <v>0</v>
      </c>
    </row>
    <row r="17" spans="2:18" ht="30" customHeight="1">
      <c r="D17" s="86">
        <v>3</v>
      </c>
      <c r="E17" s="65" t="s">
        <v>221</v>
      </c>
      <c r="F17" s="6" t="s">
        <v>220</v>
      </c>
      <c r="G17" s="7">
        <v>15</v>
      </c>
      <c r="H17" s="113">
        <v>5200</v>
      </c>
      <c r="I17" s="32">
        <f t="shared" si="1"/>
        <v>5200</v>
      </c>
      <c r="J17" s="32"/>
      <c r="K17" s="32">
        <v>556.16</v>
      </c>
      <c r="L17" s="32">
        <v>250</v>
      </c>
      <c r="M17" s="31">
        <f t="shared" si="2"/>
        <v>4393.84</v>
      </c>
      <c r="N17" s="31"/>
      <c r="Q17" s="129">
        <v>10400</v>
      </c>
      <c r="R17" s="131">
        <f t="shared" si="0"/>
        <v>5200</v>
      </c>
    </row>
    <row r="18" spans="2:18" ht="30" customHeight="1">
      <c r="D18" s="86">
        <v>4</v>
      </c>
      <c r="E18" s="65" t="s">
        <v>282</v>
      </c>
      <c r="F18" s="6" t="s">
        <v>283</v>
      </c>
      <c r="G18" s="7">
        <v>15</v>
      </c>
      <c r="H18" s="113">
        <v>2617</v>
      </c>
      <c r="I18" s="32">
        <f>H18</f>
        <v>2617</v>
      </c>
      <c r="J18" s="32"/>
      <c r="K18" s="32">
        <v>16.87</v>
      </c>
      <c r="L18" s="32">
        <v>0</v>
      </c>
      <c r="M18" s="31">
        <f t="shared" si="2"/>
        <v>2600.13</v>
      </c>
      <c r="N18" s="31"/>
      <c r="Q18" s="129"/>
      <c r="R18" s="131"/>
    </row>
    <row r="19" spans="2:18" ht="30" customHeight="1">
      <c r="D19" s="86"/>
      <c r="E19" s="66" t="s">
        <v>186</v>
      </c>
      <c r="F19" s="6"/>
      <c r="G19" s="7"/>
      <c r="H19" s="113"/>
      <c r="I19" s="32"/>
      <c r="J19" s="32"/>
      <c r="K19" s="32"/>
      <c r="L19" s="32"/>
      <c r="M19" s="31"/>
      <c r="N19" s="31"/>
      <c r="Q19" s="129"/>
      <c r="R19" s="131">
        <f t="shared" si="0"/>
        <v>0</v>
      </c>
    </row>
    <row r="20" spans="2:18" ht="30" customHeight="1">
      <c r="D20" s="86">
        <v>5</v>
      </c>
      <c r="E20" s="65" t="s">
        <v>146</v>
      </c>
      <c r="F20" s="6" t="s">
        <v>85</v>
      </c>
      <c r="G20" s="7">
        <v>15</v>
      </c>
      <c r="H20" s="113">
        <v>2785</v>
      </c>
      <c r="I20" s="32">
        <f t="shared" si="1"/>
        <v>2785</v>
      </c>
      <c r="J20" s="32"/>
      <c r="K20" s="32">
        <v>50.27</v>
      </c>
      <c r="L20" s="32">
        <v>0</v>
      </c>
      <c r="M20" s="31">
        <f t="shared" si="2"/>
        <v>2734.73</v>
      </c>
      <c r="N20" s="31"/>
      <c r="Q20" s="129">
        <v>5570</v>
      </c>
      <c r="R20" s="131">
        <f t="shared" si="0"/>
        <v>2785</v>
      </c>
    </row>
    <row r="21" spans="2:18" ht="30" customHeight="1">
      <c r="D21" s="86"/>
      <c r="E21" s="66" t="s">
        <v>137</v>
      </c>
      <c r="F21" s="6"/>
      <c r="G21" s="7"/>
      <c r="H21" s="113"/>
      <c r="I21" s="32"/>
      <c r="J21" s="32"/>
      <c r="K21" s="32"/>
      <c r="L21" s="32"/>
      <c r="M21" s="31"/>
      <c r="N21" s="31"/>
      <c r="Q21" s="129"/>
      <c r="R21" s="131">
        <f t="shared" si="0"/>
        <v>0</v>
      </c>
    </row>
    <row r="22" spans="2:18" ht="30" customHeight="1">
      <c r="D22" s="86">
        <v>6</v>
      </c>
      <c r="E22" s="65" t="s">
        <v>228</v>
      </c>
      <c r="F22" s="6" t="s">
        <v>148</v>
      </c>
      <c r="G22" s="7">
        <v>15</v>
      </c>
      <c r="H22" s="113">
        <v>1927</v>
      </c>
      <c r="I22" s="32">
        <f t="shared" si="1"/>
        <v>1927</v>
      </c>
      <c r="J22" s="32">
        <v>79.02</v>
      </c>
      <c r="K22" s="32"/>
      <c r="L22" s="32">
        <v>0</v>
      </c>
      <c r="M22" s="31">
        <f t="shared" si="2"/>
        <v>2006.02</v>
      </c>
      <c r="N22" s="31"/>
      <c r="Q22" s="129">
        <v>3854</v>
      </c>
      <c r="R22" s="131">
        <f t="shared" si="0"/>
        <v>1927</v>
      </c>
    </row>
    <row r="23" spans="2:18" ht="30" customHeight="1">
      <c r="D23" s="86">
        <v>7</v>
      </c>
      <c r="E23" s="65" t="s">
        <v>164</v>
      </c>
      <c r="F23" s="6" t="s">
        <v>231</v>
      </c>
      <c r="G23" s="7">
        <v>15</v>
      </c>
      <c r="H23" s="113">
        <v>2785</v>
      </c>
      <c r="I23" s="32">
        <f t="shared" si="1"/>
        <v>2785</v>
      </c>
      <c r="J23" s="32"/>
      <c r="K23" s="32">
        <v>50.27</v>
      </c>
      <c r="L23" s="32">
        <v>0</v>
      </c>
      <c r="M23" s="31">
        <f t="shared" si="2"/>
        <v>2734.73</v>
      </c>
      <c r="N23" s="31"/>
      <c r="Q23" s="129">
        <v>5570</v>
      </c>
      <c r="R23" s="131">
        <f t="shared" si="0"/>
        <v>2785</v>
      </c>
    </row>
    <row r="24" spans="2:18" ht="30" customHeight="1">
      <c r="D24" s="86"/>
      <c r="E24" s="66" t="s">
        <v>108</v>
      </c>
      <c r="F24" s="6"/>
      <c r="G24" s="7"/>
      <c r="H24" s="113"/>
      <c r="I24" s="32"/>
      <c r="J24" s="32"/>
      <c r="K24" s="32"/>
      <c r="L24" s="32"/>
      <c r="M24" s="31"/>
      <c r="N24" s="31"/>
      <c r="Q24" s="129"/>
      <c r="R24" s="131">
        <f t="shared" si="0"/>
        <v>0</v>
      </c>
    </row>
    <row r="25" spans="2:18" ht="30" customHeight="1">
      <c r="D25" s="86">
        <v>8</v>
      </c>
      <c r="E25" s="65" t="s">
        <v>112</v>
      </c>
      <c r="F25" s="6" t="s">
        <v>16</v>
      </c>
      <c r="G25" s="7">
        <v>15</v>
      </c>
      <c r="H25" s="113">
        <v>1927</v>
      </c>
      <c r="I25" s="32">
        <f t="shared" si="1"/>
        <v>1927</v>
      </c>
      <c r="J25" s="32">
        <v>79.02</v>
      </c>
      <c r="K25" s="32"/>
      <c r="L25" s="32">
        <v>0</v>
      </c>
      <c r="M25" s="31">
        <f t="shared" si="2"/>
        <v>2006.02</v>
      </c>
      <c r="N25" s="31"/>
      <c r="Q25" s="129">
        <v>3854</v>
      </c>
      <c r="R25" s="131">
        <f t="shared" si="0"/>
        <v>1927</v>
      </c>
    </row>
    <row r="26" spans="2:18" ht="30" customHeight="1">
      <c r="D26" s="87"/>
      <c r="E26" s="76" t="s">
        <v>114</v>
      </c>
      <c r="F26" s="6"/>
      <c r="G26" s="7"/>
      <c r="H26" s="113"/>
      <c r="I26" s="32"/>
      <c r="J26" s="32"/>
      <c r="K26" s="32"/>
      <c r="L26" s="32"/>
      <c r="M26" s="31">
        <f t="shared" si="2"/>
        <v>0</v>
      </c>
      <c r="N26" s="31"/>
      <c r="Q26" s="129"/>
      <c r="R26" s="131">
        <f t="shared" si="0"/>
        <v>0</v>
      </c>
    </row>
    <row r="27" spans="2:18" ht="30" customHeight="1">
      <c r="D27" s="87">
        <v>9</v>
      </c>
      <c r="E27" s="77" t="s">
        <v>149</v>
      </c>
      <c r="F27" s="75" t="s">
        <v>16</v>
      </c>
      <c r="G27" s="7">
        <v>15</v>
      </c>
      <c r="H27" s="113">
        <v>2678</v>
      </c>
      <c r="I27" s="32">
        <f t="shared" si="1"/>
        <v>2678</v>
      </c>
      <c r="J27" s="32"/>
      <c r="K27" s="32">
        <v>38.619999999999997</v>
      </c>
      <c r="L27" s="32">
        <v>0</v>
      </c>
      <c r="M27" s="31">
        <f t="shared" si="2"/>
        <v>2639.38</v>
      </c>
      <c r="N27" s="31"/>
      <c r="Q27" s="129">
        <v>5356</v>
      </c>
      <c r="R27" s="131">
        <f t="shared" si="0"/>
        <v>2678</v>
      </c>
    </row>
    <row r="28" spans="2:18" ht="30" customHeight="1">
      <c r="D28" s="87"/>
      <c r="E28" s="74" t="s">
        <v>150</v>
      </c>
      <c r="F28" s="78"/>
      <c r="G28" s="7"/>
      <c r="H28" s="113"/>
      <c r="I28" s="32"/>
      <c r="J28" s="32"/>
      <c r="K28" s="32"/>
      <c r="L28" s="32"/>
      <c r="M28" s="31"/>
      <c r="N28" s="31"/>
      <c r="Q28" s="129"/>
      <c r="R28" s="131">
        <f t="shared" si="0"/>
        <v>0</v>
      </c>
    </row>
    <row r="29" spans="2:18" ht="30" customHeight="1">
      <c r="D29" s="87">
        <v>10</v>
      </c>
      <c r="E29" s="79" t="s">
        <v>65</v>
      </c>
      <c r="F29" s="78" t="s">
        <v>36</v>
      </c>
      <c r="G29" s="7">
        <v>15</v>
      </c>
      <c r="H29" s="113">
        <v>1975</v>
      </c>
      <c r="I29" s="32">
        <f t="shared" si="1"/>
        <v>1975</v>
      </c>
      <c r="J29" s="32">
        <v>75.94</v>
      </c>
      <c r="K29" s="32"/>
      <c r="L29" s="32">
        <v>0</v>
      </c>
      <c r="M29" s="31">
        <f t="shared" si="2"/>
        <v>2050.94</v>
      </c>
      <c r="N29" s="31"/>
      <c r="Q29" s="129">
        <v>3950</v>
      </c>
      <c r="R29" s="131">
        <f t="shared" si="0"/>
        <v>1975</v>
      </c>
    </row>
    <row r="30" spans="2:18" ht="30" customHeight="1">
      <c r="D30" s="87">
        <v>11</v>
      </c>
      <c r="E30" s="79" t="s">
        <v>151</v>
      </c>
      <c r="F30" s="78" t="s">
        <v>36</v>
      </c>
      <c r="G30" s="7">
        <v>15</v>
      </c>
      <c r="H30" s="113">
        <v>1975</v>
      </c>
      <c r="I30" s="32">
        <f t="shared" si="1"/>
        <v>1975</v>
      </c>
      <c r="J30" s="32">
        <v>75.94</v>
      </c>
      <c r="K30" s="32"/>
      <c r="L30" s="32">
        <v>0</v>
      </c>
      <c r="M30" s="31">
        <f t="shared" si="2"/>
        <v>2050.94</v>
      </c>
      <c r="N30" s="31"/>
      <c r="Q30" s="129">
        <v>3950</v>
      </c>
      <c r="R30" s="131">
        <f t="shared" si="0"/>
        <v>1975</v>
      </c>
    </row>
    <row r="31" spans="2:18" ht="30" customHeight="1">
      <c r="D31" s="154"/>
      <c r="E31" s="155"/>
      <c r="F31" s="156"/>
      <c r="G31" s="60"/>
      <c r="H31" s="138"/>
      <c r="I31" s="55"/>
      <c r="J31" s="55"/>
      <c r="K31" s="55"/>
      <c r="L31" s="55"/>
      <c r="M31" s="152"/>
      <c r="N31" s="152"/>
      <c r="Q31" s="129"/>
      <c r="R31" s="131"/>
    </row>
    <row r="32" spans="2:18" ht="30" customHeight="1">
      <c r="B32" s="157"/>
      <c r="C32" s="157"/>
      <c r="D32" s="227" t="s">
        <v>12</v>
      </c>
      <c r="E32" s="227"/>
      <c r="F32" s="227"/>
      <c r="G32" s="227"/>
      <c r="H32" s="227"/>
      <c r="I32" s="227"/>
      <c r="J32" s="227"/>
      <c r="K32" s="227"/>
      <c r="L32" s="227"/>
      <c r="M32" s="227"/>
      <c r="N32" s="227"/>
      <c r="Q32" s="129"/>
      <c r="R32" s="131"/>
    </row>
    <row r="33" spans="2:18" ht="30" customHeight="1">
      <c r="B33" s="157"/>
      <c r="C33" s="157"/>
      <c r="D33" s="227" t="s">
        <v>267</v>
      </c>
      <c r="E33" s="227"/>
      <c r="F33" s="227"/>
      <c r="G33" s="227"/>
      <c r="H33" s="227"/>
      <c r="I33" s="227"/>
      <c r="J33" s="227"/>
      <c r="K33" s="227"/>
      <c r="L33" s="227"/>
      <c r="M33" s="227"/>
      <c r="N33" s="227"/>
      <c r="Q33" s="129"/>
      <c r="R33" s="131"/>
    </row>
    <row r="34" spans="2:18" ht="30" customHeight="1">
      <c r="B34" s="157"/>
      <c r="C34" s="157"/>
      <c r="D34" s="228" t="s">
        <v>276</v>
      </c>
      <c r="E34" s="228"/>
      <c r="F34" s="228"/>
      <c r="G34" s="228"/>
      <c r="H34" s="228"/>
      <c r="I34" s="228"/>
      <c r="J34" s="228"/>
      <c r="K34" s="228"/>
      <c r="L34" s="228"/>
      <c r="M34" s="228"/>
      <c r="N34" s="228"/>
      <c r="Q34" s="129"/>
      <c r="R34" s="131"/>
    </row>
    <row r="35" spans="2:18" ht="30" customHeight="1">
      <c r="B35" s="157"/>
      <c r="C35" s="157"/>
      <c r="D35" s="228" t="s">
        <v>252</v>
      </c>
      <c r="E35" s="228"/>
      <c r="F35" s="228"/>
      <c r="G35" s="228"/>
      <c r="H35" s="228"/>
      <c r="I35" s="228"/>
      <c r="J35" s="228"/>
      <c r="K35" s="228"/>
      <c r="L35" s="228"/>
      <c r="M35" s="228"/>
      <c r="N35" s="228"/>
      <c r="Q35" s="129"/>
      <c r="R35" s="131"/>
    </row>
    <row r="36" spans="2:18" ht="21.95" customHeight="1">
      <c r="B36" s="157"/>
      <c r="C36" s="157"/>
      <c r="D36" s="123"/>
      <c r="E36" s="123"/>
      <c r="F36" s="123"/>
      <c r="G36" s="115" t="s">
        <v>4</v>
      </c>
      <c r="H36" s="230" t="s">
        <v>0</v>
      </c>
      <c r="I36" s="231"/>
      <c r="J36" s="232"/>
      <c r="K36" s="118"/>
      <c r="L36" s="118"/>
      <c r="M36" s="115"/>
      <c r="N36" s="116"/>
      <c r="Q36" s="129"/>
      <c r="R36" s="131"/>
    </row>
    <row r="37" spans="2:18" ht="18.75" customHeight="1">
      <c r="B37" s="157"/>
      <c r="C37" s="157"/>
      <c r="D37" s="115" t="s">
        <v>3</v>
      </c>
      <c r="E37" s="115"/>
      <c r="F37" s="115"/>
      <c r="G37" s="120" t="s">
        <v>5</v>
      </c>
      <c r="H37" s="117" t="s">
        <v>1</v>
      </c>
      <c r="I37" s="117" t="s">
        <v>251</v>
      </c>
      <c r="J37" s="117" t="s">
        <v>255</v>
      </c>
      <c r="K37" s="117"/>
      <c r="L37" s="115" t="s">
        <v>275</v>
      </c>
      <c r="M37" s="115" t="s">
        <v>254</v>
      </c>
      <c r="N37" s="119"/>
      <c r="Q37" s="129"/>
      <c r="R37" s="131"/>
    </row>
    <row r="38" spans="2:18" ht="21.95" customHeight="1">
      <c r="B38" s="157"/>
      <c r="C38" s="157"/>
      <c r="D38" s="116"/>
      <c r="E38" s="121"/>
      <c r="F38" s="121" t="s">
        <v>10</v>
      </c>
      <c r="G38" s="115"/>
      <c r="H38" s="115" t="s">
        <v>7</v>
      </c>
      <c r="I38" s="115" t="s">
        <v>254</v>
      </c>
      <c r="J38" s="115" t="s">
        <v>256</v>
      </c>
      <c r="K38" s="115" t="s">
        <v>257</v>
      </c>
      <c r="L38" s="115" t="s">
        <v>278</v>
      </c>
      <c r="M38" s="115" t="s">
        <v>260</v>
      </c>
      <c r="N38" s="117" t="s">
        <v>263</v>
      </c>
      <c r="Q38" s="129"/>
      <c r="R38" s="131"/>
    </row>
    <row r="39" spans="2:18" ht="21.95" customHeight="1">
      <c r="B39" s="157"/>
      <c r="C39" s="157"/>
      <c r="D39" s="115"/>
      <c r="E39" s="121" t="s">
        <v>92</v>
      </c>
      <c r="F39" s="121" t="s">
        <v>9</v>
      </c>
      <c r="G39" s="117"/>
      <c r="H39" s="117"/>
      <c r="I39" s="117"/>
      <c r="J39" s="117"/>
      <c r="K39" s="122"/>
      <c r="L39" s="122"/>
      <c r="M39" s="117"/>
      <c r="N39" s="117"/>
      <c r="Q39" s="129"/>
      <c r="R39" s="131"/>
    </row>
    <row r="40" spans="2:18" ht="30" customHeight="1">
      <c r="D40" s="158"/>
      <c r="E40" s="159" t="s">
        <v>155</v>
      </c>
      <c r="F40" s="61"/>
      <c r="G40" s="150"/>
      <c r="H40" s="160"/>
      <c r="I40" s="161"/>
      <c r="J40" s="161"/>
      <c r="K40" s="161"/>
      <c r="L40" s="161"/>
      <c r="M40" s="151"/>
      <c r="N40" s="151"/>
      <c r="Q40" s="129"/>
      <c r="R40" s="131">
        <f t="shared" si="0"/>
        <v>0</v>
      </c>
    </row>
    <row r="41" spans="2:18" ht="30" customHeight="1">
      <c r="D41" s="86">
        <v>12</v>
      </c>
      <c r="E41" s="65" t="s">
        <v>158</v>
      </c>
      <c r="F41" s="6" t="s">
        <v>157</v>
      </c>
      <c r="G41" s="7">
        <v>15</v>
      </c>
      <c r="H41" s="113">
        <v>2896</v>
      </c>
      <c r="I41" s="32">
        <f t="shared" si="1"/>
        <v>2896</v>
      </c>
      <c r="J41" s="32"/>
      <c r="K41" s="32">
        <v>62.34</v>
      </c>
      <c r="L41" s="32">
        <v>0</v>
      </c>
      <c r="M41" s="31">
        <f>I41+J41-K41-L41</f>
        <v>2833.66</v>
      </c>
      <c r="N41" s="31"/>
      <c r="Q41" s="129">
        <v>5792</v>
      </c>
      <c r="R41" s="131">
        <f t="shared" si="0"/>
        <v>2896</v>
      </c>
    </row>
    <row r="42" spans="2:18" ht="30" customHeight="1">
      <c r="D42" s="86">
        <v>13</v>
      </c>
      <c r="E42" s="67" t="s">
        <v>207</v>
      </c>
      <c r="F42" s="6" t="s">
        <v>205</v>
      </c>
      <c r="G42" s="7">
        <v>15</v>
      </c>
      <c r="H42" s="113">
        <v>1975</v>
      </c>
      <c r="I42" s="32">
        <f t="shared" si="1"/>
        <v>1975</v>
      </c>
      <c r="J42" s="32">
        <v>75.94</v>
      </c>
      <c r="K42" s="32"/>
      <c r="L42" s="32">
        <v>0</v>
      </c>
      <c r="M42" s="31">
        <f t="shared" ref="M42:M58" si="3">I42+J42-K42-L42</f>
        <v>2050.94</v>
      </c>
      <c r="N42" s="31"/>
      <c r="Q42" s="129">
        <v>3950</v>
      </c>
      <c r="R42" s="131">
        <f t="shared" si="0"/>
        <v>1975</v>
      </c>
    </row>
    <row r="43" spans="2:18" ht="30" customHeight="1">
      <c r="D43" s="86">
        <v>14</v>
      </c>
      <c r="E43" s="67" t="s">
        <v>208</v>
      </c>
      <c r="F43" s="6" t="s">
        <v>36</v>
      </c>
      <c r="G43" s="7">
        <v>15</v>
      </c>
      <c r="H43" s="113">
        <v>2678</v>
      </c>
      <c r="I43" s="32">
        <f t="shared" si="1"/>
        <v>2678</v>
      </c>
      <c r="J43" s="32"/>
      <c r="K43" s="32">
        <v>38.619999999999997</v>
      </c>
      <c r="L43" s="32">
        <v>0</v>
      </c>
      <c r="M43" s="31">
        <f t="shared" si="3"/>
        <v>2639.38</v>
      </c>
      <c r="N43" s="31"/>
      <c r="Q43" s="129">
        <v>5356</v>
      </c>
      <c r="R43" s="131">
        <f t="shared" si="0"/>
        <v>2678</v>
      </c>
    </row>
    <row r="44" spans="2:18" ht="30" customHeight="1">
      <c r="D44" s="86">
        <v>15</v>
      </c>
      <c r="E44" s="65" t="s">
        <v>104</v>
      </c>
      <c r="F44" s="6" t="s">
        <v>64</v>
      </c>
      <c r="G44" s="7">
        <v>15</v>
      </c>
      <c r="H44" s="113">
        <v>2085</v>
      </c>
      <c r="I44" s="32">
        <f t="shared" si="1"/>
        <v>2085</v>
      </c>
      <c r="J44" s="32">
        <v>68.900000000000006</v>
      </c>
      <c r="K44" s="32"/>
      <c r="L44" s="32">
        <v>0</v>
      </c>
      <c r="M44" s="31">
        <f t="shared" si="3"/>
        <v>2153.9</v>
      </c>
      <c r="N44" s="31"/>
      <c r="Q44" s="129">
        <v>4170</v>
      </c>
      <c r="R44" s="131">
        <f t="shared" si="0"/>
        <v>2085</v>
      </c>
    </row>
    <row r="45" spans="2:18" ht="30" customHeight="1">
      <c r="D45" s="86">
        <v>16</v>
      </c>
      <c r="E45" s="65" t="s">
        <v>122</v>
      </c>
      <c r="F45" s="6" t="s">
        <v>36</v>
      </c>
      <c r="G45" s="7">
        <v>15</v>
      </c>
      <c r="H45" s="113">
        <v>2583</v>
      </c>
      <c r="I45" s="32">
        <f t="shared" si="1"/>
        <v>2583</v>
      </c>
      <c r="J45" s="32"/>
      <c r="K45" s="32">
        <v>13.17</v>
      </c>
      <c r="L45" s="32">
        <v>0</v>
      </c>
      <c r="M45" s="31">
        <f t="shared" si="3"/>
        <v>2569.83</v>
      </c>
      <c r="N45" s="31"/>
      <c r="Q45" s="129">
        <v>4170</v>
      </c>
      <c r="R45" s="131">
        <f t="shared" si="0"/>
        <v>2085</v>
      </c>
    </row>
    <row r="46" spans="2:18" ht="30" customHeight="1">
      <c r="D46" s="86">
        <v>17</v>
      </c>
      <c r="E46" s="65" t="s">
        <v>105</v>
      </c>
      <c r="F46" s="6" t="s">
        <v>64</v>
      </c>
      <c r="G46" s="7">
        <v>15</v>
      </c>
      <c r="H46" s="113">
        <v>2085</v>
      </c>
      <c r="I46" s="32">
        <f t="shared" si="1"/>
        <v>2085</v>
      </c>
      <c r="J46" s="32">
        <v>68.900000000000006</v>
      </c>
      <c r="K46" s="32"/>
      <c r="L46" s="32">
        <v>0</v>
      </c>
      <c r="M46" s="31">
        <f t="shared" si="3"/>
        <v>2153.9</v>
      </c>
      <c r="N46" s="31"/>
      <c r="Q46" s="129">
        <v>4170</v>
      </c>
      <c r="R46" s="131">
        <f t="shared" si="0"/>
        <v>2085</v>
      </c>
    </row>
    <row r="47" spans="2:18" ht="30" customHeight="1">
      <c r="D47" s="86">
        <v>18</v>
      </c>
      <c r="E47" s="65" t="s">
        <v>159</v>
      </c>
      <c r="F47" s="6" t="s">
        <v>36</v>
      </c>
      <c r="G47" s="7">
        <v>15</v>
      </c>
      <c r="H47" s="113">
        <v>2085</v>
      </c>
      <c r="I47" s="32">
        <f t="shared" si="1"/>
        <v>2085</v>
      </c>
      <c r="J47" s="32">
        <v>68.900000000000006</v>
      </c>
      <c r="K47" s="32"/>
      <c r="L47" s="32">
        <v>0</v>
      </c>
      <c r="M47" s="31">
        <f t="shared" si="3"/>
        <v>2153.9</v>
      </c>
      <c r="N47" s="31"/>
      <c r="Q47" s="129">
        <v>4170</v>
      </c>
      <c r="R47" s="131">
        <f t="shared" si="0"/>
        <v>2085</v>
      </c>
    </row>
    <row r="48" spans="2:18" ht="30" customHeight="1">
      <c r="D48" s="86">
        <v>19</v>
      </c>
      <c r="E48" s="65" t="s">
        <v>129</v>
      </c>
      <c r="F48" s="6" t="s">
        <v>36</v>
      </c>
      <c r="G48" s="7">
        <v>15</v>
      </c>
      <c r="H48" s="113">
        <v>2896</v>
      </c>
      <c r="I48" s="32">
        <f t="shared" si="1"/>
        <v>2896</v>
      </c>
      <c r="J48" s="32"/>
      <c r="K48" s="32">
        <v>62.34</v>
      </c>
      <c r="L48" s="32">
        <v>0</v>
      </c>
      <c r="M48" s="31">
        <f t="shared" si="3"/>
        <v>2833.66</v>
      </c>
      <c r="N48" s="31"/>
      <c r="Q48" s="129">
        <v>5792</v>
      </c>
      <c r="R48" s="131">
        <f t="shared" si="0"/>
        <v>2896</v>
      </c>
    </row>
    <row r="49" spans="2:240" ht="30" customHeight="1">
      <c r="D49" s="86">
        <v>20</v>
      </c>
      <c r="E49" s="65" t="s">
        <v>160</v>
      </c>
      <c r="F49" s="6" t="s">
        <v>36</v>
      </c>
      <c r="G49" s="7">
        <v>15</v>
      </c>
      <c r="H49" s="113">
        <v>1900</v>
      </c>
      <c r="I49" s="32">
        <f t="shared" si="1"/>
        <v>1900</v>
      </c>
      <c r="J49" s="32">
        <v>80.739999999999995</v>
      </c>
      <c r="K49" s="32"/>
      <c r="L49" s="32">
        <v>0</v>
      </c>
      <c r="M49" s="31">
        <f t="shared" si="3"/>
        <v>1980.74</v>
      </c>
      <c r="N49" s="31"/>
      <c r="Q49" s="129">
        <v>3800</v>
      </c>
      <c r="R49" s="131">
        <f t="shared" si="0"/>
        <v>1900</v>
      </c>
    </row>
    <row r="50" spans="2:240" ht="30" customHeight="1">
      <c r="D50" s="86">
        <v>21</v>
      </c>
      <c r="E50" s="65" t="s">
        <v>156</v>
      </c>
      <c r="F50" s="6" t="s">
        <v>36</v>
      </c>
      <c r="G50" s="7">
        <v>15</v>
      </c>
      <c r="H50" s="113">
        <v>2172</v>
      </c>
      <c r="I50" s="32">
        <f t="shared" si="1"/>
        <v>2172</v>
      </c>
      <c r="J50" s="32">
        <v>60.34</v>
      </c>
      <c r="K50" s="32"/>
      <c r="L50" s="32">
        <v>0</v>
      </c>
      <c r="M50" s="31">
        <f t="shared" si="3"/>
        <v>2232.34</v>
      </c>
      <c r="N50" s="31"/>
      <c r="Q50" s="129">
        <v>4344</v>
      </c>
      <c r="R50" s="131">
        <f t="shared" si="0"/>
        <v>2172</v>
      </c>
    </row>
    <row r="51" spans="2:240" ht="30" customHeight="1">
      <c r="D51" s="86">
        <v>22</v>
      </c>
      <c r="E51" s="67" t="s">
        <v>227</v>
      </c>
      <c r="F51" s="6" t="s">
        <v>36</v>
      </c>
      <c r="G51" s="7">
        <v>15</v>
      </c>
      <c r="H51" s="113">
        <v>1964</v>
      </c>
      <c r="I51" s="32">
        <f t="shared" si="1"/>
        <v>1964</v>
      </c>
      <c r="J51" s="32">
        <v>76.650000000000006</v>
      </c>
      <c r="K51" s="32"/>
      <c r="L51" s="32">
        <v>0</v>
      </c>
      <c r="M51" s="31">
        <f t="shared" si="3"/>
        <v>2040.65</v>
      </c>
      <c r="N51" s="31"/>
      <c r="Q51" s="129">
        <v>3928</v>
      </c>
      <c r="R51" s="131">
        <f t="shared" si="0"/>
        <v>1964</v>
      </c>
    </row>
    <row r="52" spans="2:240" ht="30" customHeight="1">
      <c r="D52" s="86">
        <v>23</v>
      </c>
      <c r="E52" s="65" t="s">
        <v>154</v>
      </c>
      <c r="F52" s="6" t="s">
        <v>36</v>
      </c>
      <c r="G52" s="7">
        <v>15</v>
      </c>
      <c r="H52" s="113">
        <v>2085</v>
      </c>
      <c r="I52" s="32">
        <f t="shared" si="1"/>
        <v>2085</v>
      </c>
      <c r="J52" s="32">
        <v>68.900000000000006</v>
      </c>
      <c r="K52" s="32"/>
      <c r="L52" s="32">
        <v>0</v>
      </c>
      <c r="M52" s="31">
        <f t="shared" si="3"/>
        <v>2153.9</v>
      </c>
      <c r="N52" s="31"/>
      <c r="Q52" s="129">
        <v>3928</v>
      </c>
      <c r="R52" s="131">
        <f t="shared" si="0"/>
        <v>1964</v>
      </c>
    </row>
    <row r="53" spans="2:240" ht="30" customHeight="1">
      <c r="B53" s="22"/>
      <c r="C53" s="80"/>
      <c r="D53" s="86">
        <v>24</v>
      </c>
      <c r="E53" s="68" t="s">
        <v>168</v>
      </c>
      <c r="F53" s="6" t="s">
        <v>42</v>
      </c>
      <c r="G53" s="7">
        <v>15</v>
      </c>
      <c r="H53" s="113">
        <v>2719</v>
      </c>
      <c r="I53" s="32">
        <f t="shared" si="1"/>
        <v>2719</v>
      </c>
      <c r="J53" s="32"/>
      <c r="K53" s="32">
        <v>43.09</v>
      </c>
      <c r="L53" s="32">
        <v>0</v>
      </c>
      <c r="M53" s="31">
        <f t="shared" si="3"/>
        <v>2675.91</v>
      </c>
      <c r="N53" s="31"/>
      <c r="O53" s="134"/>
      <c r="P53" s="132"/>
      <c r="Q53" s="133">
        <v>5438</v>
      </c>
      <c r="R53" s="131">
        <f t="shared" si="0"/>
        <v>2719</v>
      </c>
      <c r="S53" s="132"/>
      <c r="T53" s="132"/>
      <c r="U53" s="132"/>
      <c r="V53" s="132"/>
      <c r="W53" s="132"/>
      <c r="X53" s="132"/>
      <c r="Y53" s="132"/>
      <c r="Z53" s="132"/>
      <c r="AA53" s="132"/>
      <c r="AB53" s="132"/>
      <c r="AC53" s="132"/>
      <c r="AD53" s="132"/>
      <c r="AE53" s="132"/>
      <c r="AF53" s="132"/>
      <c r="AG53" s="132"/>
      <c r="AH53" s="132"/>
      <c r="AI53" s="132"/>
      <c r="AJ53" s="132"/>
      <c r="AK53" s="132"/>
      <c r="AL53" s="132"/>
      <c r="AM53" s="132"/>
      <c r="AN53" s="132"/>
      <c r="AO53" s="132"/>
      <c r="AP53" s="132"/>
      <c r="AQ53" s="132"/>
      <c r="AR53" s="132"/>
      <c r="AS53" s="132"/>
      <c r="AT53" s="132"/>
      <c r="AU53" s="81"/>
      <c r="AV53" s="22"/>
      <c r="AW53" s="22"/>
      <c r="AX53" s="22"/>
      <c r="AY53" s="22"/>
      <c r="AZ53" s="22"/>
      <c r="BA53" s="22"/>
      <c r="BB53" s="22"/>
      <c r="BC53" s="22"/>
      <c r="BD53" s="22"/>
      <c r="BE53" s="22"/>
      <c r="BF53" s="22"/>
      <c r="BG53" s="22"/>
      <c r="BH53" s="22"/>
      <c r="BI53" s="22"/>
      <c r="BJ53" s="22"/>
      <c r="BK53" s="22"/>
      <c r="BL53" s="22"/>
      <c r="BM53" s="22"/>
      <c r="BN53" s="22"/>
      <c r="BO53" s="22"/>
      <c r="BP53" s="22"/>
      <c r="BQ53" s="22"/>
      <c r="BR53" s="22"/>
      <c r="BS53" s="22"/>
      <c r="BT53" s="22"/>
      <c r="BU53" s="22"/>
      <c r="BV53" s="22"/>
      <c r="BW53" s="22"/>
      <c r="BX53" s="22"/>
      <c r="BY53" s="22"/>
      <c r="BZ53" s="22"/>
      <c r="CA53" s="22"/>
      <c r="CB53" s="22"/>
      <c r="CC53" s="22"/>
      <c r="CD53" s="22"/>
      <c r="CE53" s="22"/>
      <c r="CF53" s="22"/>
      <c r="CG53" s="22"/>
      <c r="CH53" s="22"/>
      <c r="CI53" s="22"/>
      <c r="CJ53" s="22"/>
      <c r="CK53" s="22"/>
      <c r="CL53" s="22"/>
      <c r="CM53" s="22"/>
      <c r="CN53" s="22"/>
      <c r="CO53" s="22"/>
      <c r="CP53" s="22"/>
      <c r="CQ53" s="22"/>
      <c r="CR53" s="22"/>
      <c r="CS53" s="22"/>
      <c r="CT53" s="22"/>
      <c r="CU53" s="22"/>
      <c r="CV53" s="22"/>
      <c r="CW53" s="22"/>
      <c r="CX53" s="22"/>
      <c r="CY53" s="22"/>
      <c r="CZ53" s="22"/>
      <c r="DA53" s="22"/>
      <c r="DB53" s="22"/>
      <c r="DC53" s="22"/>
      <c r="DD53" s="22"/>
      <c r="DE53" s="22"/>
      <c r="DF53" s="22"/>
      <c r="DG53" s="22"/>
      <c r="DH53" s="22"/>
      <c r="DI53" s="22"/>
      <c r="DJ53" s="22"/>
      <c r="DK53" s="22"/>
      <c r="DL53" s="22"/>
      <c r="DM53" s="22"/>
      <c r="DN53" s="22"/>
      <c r="DO53" s="22"/>
      <c r="DP53" s="22"/>
      <c r="DQ53" s="22"/>
      <c r="DR53" s="22"/>
      <c r="DS53" s="22"/>
      <c r="DT53" s="22"/>
      <c r="DU53" s="22"/>
      <c r="DV53" s="22"/>
      <c r="DW53" s="22"/>
      <c r="DX53" s="22"/>
      <c r="DY53" s="22"/>
      <c r="DZ53" s="22"/>
      <c r="EA53" s="22"/>
      <c r="EB53" s="22"/>
      <c r="EC53" s="22"/>
      <c r="ED53" s="22"/>
      <c r="EE53" s="22"/>
      <c r="EF53" s="22"/>
      <c r="EG53" s="22"/>
      <c r="EH53" s="22"/>
      <c r="EI53" s="22"/>
      <c r="EJ53" s="22"/>
      <c r="EK53" s="22"/>
      <c r="EL53" s="22"/>
      <c r="EM53" s="22"/>
      <c r="EN53" s="22"/>
      <c r="EO53" s="22"/>
      <c r="EP53" s="22"/>
      <c r="EQ53" s="22"/>
      <c r="ER53" s="22"/>
      <c r="ES53" s="22"/>
      <c r="ET53" s="22"/>
      <c r="EU53" s="22"/>
      <c r="EV53" s="22"/>
      <c r="EW53" s="22"/>
      <c r="EX53" s="22"/>
      <c r="EY53" s="22"/>
      <c r="EZ53" s="22"/>
      <c r="FA53" s="22"/>
      <c r="FB53" s="22"/>
      <c r="FC53" s="22"/>
      <c r="FD53" s="22"/>
      <c r="FE53" s="22"/>
      <c r="FF53" s="22"/>
      <c r="FG53" s="22"/>
      <c r="FH53" s="22"/>
      <c r="FI53" s="22"/>
      <c r="FJ53" s="22"/>
      <c r="FK53" s="22"/>
      <c r="FL53" s="22"/>
      <c r="FM53" s="22"/>
      <c r="FN53" s="22"/>
      <c r="FO53" s="22"/>
      <c r="FP53" s="22"/>
      <c r="FQ53" s="22"/>
      <c r="FR53" s="22"/>
      <c r="FS53" s="22"/>
      <c r="FT53" s="22"/>
      <c r="FU53" s="22"/>
      <c r="FV53" s="22"/>
      <c r="FW53" s="22"/>
      <c r="FX53" s="22"/>
      <c r="FY53" s="22"/>
      <c r="FZ53" s="22"/>
      <c r="GA53" s="22"/>
      <c r="GB53" s="22"/>
      <c r="GC53" s="22"/>
      <c r="GD53" s="22"/>
      <c r="GE53" s="22"/>
      <c r="GF53" s="22"/>
      <c r="GG53" s="22"/>
      <c r="GH53" s="22"/>
      <c r="GI53" s="22"/>
      <c r="GJ53" s="22"/>
      <c r="GK53" s="22"/>
      <c r="GL53" s="22"/>
      <c r="GM53" s="22"/>
      <c r="GN53" s="22"/>
      <c r="GO53" s="22"/>
      <c r="GP53" s="22"/>
      <c r="GQ53" s="22"/>
      <c r="GR53" s="22"/>
      <c r="GS53" s="22"/>
      <c r="GT53" s="22"/>
      <c r="GU53" s="22"/>
      <c r="GV53" s="22"/>
      <c r="GW53" s="22"/>
      <c r="GX53" s="22"/>
      <c r="GY53" s="22"/>
      <c r="GZ53" s="22"/>
      <c r="HA53" s="22"/>
      <c r="HB53" s="22"/>
      <c r="HC53" s="22"/>
      <c r="HD53" s="22"/>
      <c r="HE53" s="22"/>
      <c r="HF53" s="22"/>
      <c r="HG53" s="22"/>
      <c r="HH53" s="22"/>
      <c r="HI53" s="22"/>
      <c r="HJ53" s="22"/>
      <c r="HK53" s="22"/>
      <c r="HL53" s="22"/>
      <c r="HM53" s="22"/>
      <c r="HN53" s="22"/>
      <c r="HO53" s="22"/>
      <c r="HP53" s="22"/>
      <c r="HQ53" s="22"/>
      <c r="HR53" s="22"/>
      <c r="HS53" s="22"/>
      <c r="HT53" s="22"/>
      <c r="HU53" s="22"/>
      <c r="HV53" s="22"/>
      <c r="HW53" s="22"/>
      <c r="HX53" s="22"/>
      <c r="HY53" s="22"/>
      <c r="HZ53" s="22"/>
      <c r="IA53" s="22"/>
      <c r="IB53" s="22"/>
      <c r="IC53" s="22"/>
      <c r="ID53" s="22"/>
      <c r="IE53" s="22"/>
      <c r="IF53" s="22"/>
    </row>
    <row r="54" spans="2:240" ht="30" customHeight="1">
      <c r="D54" s="86">
        <v>25</v>
      </c>
      <c r="E54" s="65" t="s">
        <v>126</v>
      </c>
      <c r="F54" s="6" t="s">
        <v>40</v>
      </c>
      <c r="G54" s="7">
        <v>15</v>
      </c>
      <c r="H54" s="113">
        <v>1407</v>
      </c>
      <c r="I54" s="32">
        <f t="shared" si="1"/>
        <v>1407</v>
      </c>
      <c r="J54" s="32">
        <v>124.38</v>
      </c>
      <c r="K54" s="32"/>
      <c r="L54" s="32">
        <v>0</v>
      </c>
      <c r="M54" s="31">
        <f t="shared" si="3"/>
        <v>1531.38</v>
      </c>
      <c r="N54" s="31"/>
      <c r="P54" s="72"/>
      <c r="Q54" s="130">
        <v>2814</v>
      </c>
      <c r="R54" s="131">
        <f t="shared" si="0"/>
        <v>1407</v>
      </c>
    </row>
    <row r="55" spans="2:240" ht="30" customHeight="1">
      <c r="D55" s="86">
        <v>26</v>
      </c>
      <c r="E55" s="65" t="s">
        <v>127</v>
      </c>
      <c r="F55" s="6" t="s">
        <v>40</v>
      </c>
      <c r="G55" s="7">
        <v>15</v>
      </c>
      <c r="H55" s="113">
        <v>1407</v>
      </c>
      <c r="I55" s="32">
        <f t="shared" si="1"/>
        <v>1407</v>
      </c>
      <c r="J55" s="32">
        <v>124.38</v>
      </c>
      <c r="K55" s="32"/>
      <c r="L55" s="32">
        <v>0</v>
      </c>
      <c r="M55" s="31">
        <f t="shared" si="3"/>
        <v>1531.38</v>
      </c>
      <c r="N55" s="31"/>
      <c r="Q55" s="129">
        <v>2814</v>
      </c>
      <c r="R55" s="131">
        <f t="shared" si="0"/>
        <v>1407</v>
      </c>
    </row>
    <row r="56" spans="2:240" ht="30" customHeight="1">
      <c r="D56" s="86">
        <v>27</v>
      </c>
      <c r="E56" s="65" t="s">
        <v>66</v>
      </c>
      <c r="F56" s="6" t="s">
        <v>113</v>
      </c>
      <c r="G56" s="7">
        <v>15</v>
      </c>
      <c r="H56" s="113">
        <v>1668</v>
      </c>
      <c r="I56" s="32">
        <f t="shared" si="1"/>
        <v>1668</v>
      </c>
      <c r="J56" s="32">
        <v>107.67</v>
      </c>
      <c r="K56" s="32"/>
      <c r="L56" s="32">
        <v>0</v>
      </c>
      <c r="M56" s="31">
        <f t="shared" si="3"/>
        <v>1775.67</v>
      </c>
      <c r="N56" s="31"/>
      <c r="Q56" s="129">
        <v>3336</v>
      </c>
      <c r="R56" s="131">
        <f t="shared" si="0"/>
        <v>1668</v>
      </c>
    </row>
    <row r="57" spans="2:240" ht="30" customHeight="1">
      <c r="D57" s="86">
        <v>28</v>
      </c>
      <c r="E57" s="65" t="s">
        <v>169</v>
      </c>
      <c r="F57" s="6" t="s">
        <v>170</v>
      </c>
      <c r="G57" s="7">
        <v>15</v>
      </c>
      <c r="H57" s="136">
        <v>2085</v>
      </c>
      <c r="I57" s="32">
        <f t="shared" si="1"/>
        <v>2085</v>
      </c>
      <c r="J57" s="32">
        <v>68.900000000000006</v>
      </c>
      <c r="K57" s="32"/>
      <c r="L57" s="32">
        <v>0</v>
      </c>
      <c r="M57" s="31">
        <f t="shared" si="3"/>
        <v>2153.9</v>
      </c>
      <c r="N57" s="31"/>
      <c r="Q57" s="129">
        <v>4170</v>
      </c>
      <c r="R57" s="131">
        <f t="shared" si="0"/>
        <v>2085</v>
      </c>
    </row>
    <row r="58" spans="2:240" ht="30" customHeight="1">
      <c r="D58" s="86">
        <v>29</v>
      </c>
      <c r="E58" s="65" t="s">
        <v>235</v>
      </c>
      <c r="F58" s="6" t="s">
        <v>232</v>
      </c>
      <c r="G58" s="7">
        <v>15</v>
      </c>
      <c r="H58" s="137">
        <v>1914</v>
      </c>
      <c r="I58" s="32">
        <f t="shared" si="1"/>
        <v>1914</v>
      </c>
      <c r="J58" s="32">
        <v>79.849999999999994</v>
      </c>
      <c r="K58" s="32"/>
      <c r="L58" s="32">
        <v>0</v>
      </c>
      <c r="M58" s="31">
        <f t="shared" si="3"/>
        <v>1993.85</v>
      </c>
      <c r="N58" s="31"/>
      <c r="Q58" s="129">
        <v>3828</v>
      </c>
      <c r="R58" s="131">
        <f t="shared" si="0"/>
        <v>1914</v>
      </c>
    </row>
    <row r="59" spans="2:240" ht="30" customHeight="1">
      <c r="D59" s="86"/>
      <c r="E59" s="65"/>
      <c r="F59" s="6"/>
      <c r="G59" s="7"/>
      <c r="H59" s="167"/>
      <c r="I59" s="32"/>
      <c r="J59" s="32"/>
      <c r="K59" s="32"/>
      <c r="L59" s="32"/>
      <c r="M59" s="31"/>
      <c r="N59" s="31"/>
      <c r="Q59" s="129"/>
      <c r="R59" s="131"/>
    </row>
    <row r="60" spans="2:240" ht="21.95" customHeight="1">
      <c r="D60" s="227" t="s">
        <v>12</v>
      </c>
      <c r="E60" s="227"/>
      <c r="F60" s="227"/>
      <c r="G60" s="227"/>
      <c r="H60" s="227"/>
      <c r="I60" s="227"/>
      <c r="J60" s="227"/>
      <c r="K60" s="227"/>
      <c r="L60" s="227"/>
      <c r="M60" s="227"/>
      <c r="N60" s="227"/>
      <c r="Q60" s="129"/>
      <c r="R60" s="131"/>
    </row>
    <row r="61" spans="2:240" ht="21.95" customHeight="1">
      <c r="D61" s="227" t="s">
        <v>267</v>
      </c>
      <c r="E61" s="227"/>
      <c r="F61" s="227"/>
      <c r="G61" s="227"/>
      <c r="H61" s="227"/>
      <c r="I61" s="227"/>
      <c r="J61" s="227"/>
      <c r="K61" s="227"/>
      <c r="L61" s="227"/>
      <c r="M61" s="227"/>
      <c r="N61" s="227"/>
      <c r="Q61" s="129"/>
      <c r="R61" s="131"/>
    </row>
    <row r="62" spans="2:240" ht="21.95" customHeight="1">
      <c r="D62" s="228" t="s">
        <v>276</v>
      </c>
      <c r="E62" s="228"/>
      <c r="F62" s="228"/>
      <c r="G62" s="228"/>
      <c r="H62" s="228"/>
      <c r="I62" s="228"/>
      <c r="J62" s="228"/>
      <c r="K62" s="228"/>
      <c r="L62" s="228"/>
      <c r="M62" s="228"/>
      <c r="N62" s="228"/>
      <c r="Q62" s="129"/>
      <c r="R62" s="131"/>
    </row>
    <row r="63" spans="2:240" ht="21.95" customHeight="1">
      <c r="D63" s="228" t="s">
        <v>252</v>
      </c>
      <c r="E63" s="228"/>
      <c r="F63" s="228"/>
      <c r="G63" s="228"/>
      <c r="H63" s="228"/>
      <c r="I63" s="228"/>
      <c r="J63" s="228"/>
      <c r="K63" s="228"/>
      <c r="L63" s="228"/>
      <c r="M63" s="228"/>
      <c r="N63" s="228"/>
      <c r="Q63" s="129"/>
      <c r="R63" s="131"/>
    </row>
    <row r="64" spans="2:240" ht="24" customHeight="1">
      <c r="D64" s="123"/>
      <c r="E64" s="123"/>
      <c r="F64" s="123"/>
      <c r="G64" s="115" t="s">
        <v>4</v>
      </c>
      <c r="H64" s="230" t="s">
        <v>0</v>
      </c>
      <c r="I64" s="231"/>
      <c r="J64" s="232"/>
      <c r="K64" s="118"/>
      <c r="L64" s="118"/>
      <c r="M64" s="115"/>
      <c r="N64" s="116"/>
      <c r="Q64" s="129"/>
      <c r="R64" s="131"/>
    </row>
    <row r="65" spans="4:18" ht="27.75" customHeight="1">
      <c r="D65" s="115" t="s">
        <v>3</v>
      </c>
      <c r="E65" s="115"/>
      <c r="F65" s="115"/>
      <c r="G65" s="120" t="s">
        <v>5</v>
      </c>
      <c r="H65" s="117" t="s">
        <v>1</v>
      </c>
      <c r="I65" s="117" t="s">
        <v>251</v>
      </c>
      <c r="J65" s="117" t="s">
        <v>255</v>
      </c>
      <c r="K65" s="117"/>
      <c r="L65" s="115" t="s">
        <v>275</v>
      </c>
      <c r="M65" s="115" t="s">
        <v>254</v>
      </c>
      <c r="N65" s="119"/>
      <c r="Q65" s="129"/>
      <c r="R65" s="131"/>
    </row>
    <row r="66" spans="4:18" ht="19.5" customHeight="1">
      <c r="D66" s="116"/>
      <c r="E66" s="121"/>
      <c r="F66" s="121" t="s">
        <v>10</v>
      </c>
      <c r="G66" s="115"/>
      <c r="H66" s="115" t="s">
        <v>7</v>
      </c>
      <c r="I66" s="115" t="s">
        <v>254</v>
      </c>
      <c r="J66" s="115" t="s">
        <v>256</v>
      </c>
      <c r="K66" s="115" t="s">
        <v>257</v>
      </c>
      <c r="L66" s="115" t="s">
        <v>278</v>
      </c>
      <c r="M66" s="115" t="s">
        <v>260</v>
      </c>
      <c r="N66" s="117" t="s">
        <v>263</v>
      </c>
      <c r="Q66" s="129"/>
      <c r="R66" s="131"/>
    </row>
    <row r="67" spans="4:18" ht="22.5" customHeight="1">
      <c r="D67" s="115"/>
      <c r="E67" s="121" t="s">
        <v>92</v>
      </c>
      <c r="F67" s="121" t="s">
        <v>9</v>
      </c>
      <c r="G67" s="117"/>
      <c r="H67" s="117"/>
      <c r="I67" s="117"/>
      <c r="J67" s="117"/>
      <c r="K67" s="122"/>
      <c r="L67" s="122"/>
      <c r="M67" s="117"/>
      <c r="N67" s="117"/>
      <c r="Q67" s="129"/>
      <c r="R67" s="131"/>
    </row>
    <row r="68" spans="4:18" ht="21.95" customHeight="1">
      <c r="D68" s="86"/>
      <c r="E68" s="66" t="s">
        <v>67</v>
      </c>
      <c r="F68" s="6"/>
      <c r="G68" s="7"/>
      <c r="H68" s="113"/>
      <c r="I68" s="32"/>
      <c r="J68" s="32"/>
      <c r="K68" s="32"/>
      <c r="L68" s="32"/>
      <c r="M68" s="31"/>
      <c r="N68" s="31"/>
      <c r="Q68" s="129"/>
      <c r="R68" s="131">
        <f t="shared" si="0"/>
        <v>0</v>
      </c>
    </row>
    <row r="69" spans="4:18" ht="21.95" customHeight="1">
      <c r="D69" s="58">
        <v>30</v>
      </c>
      <c r="E69" s="69" t="s">
        <v>106</v>
      </c>
      <c r="F69" s="59" t="s">
        <v>107</v>
      </c>
      <c r="G69" s="60">
        <v>15</v>
      </c>
      <c r="H69" s="138">
        <v>1969</v>
      </c>
      <c r="I69" s="32">
        <f t="shared" si="1"/>
        <v>1969</v>
      </c>
      <c r="J69" s="32">
        <v>76.33</v>
      </c>
      <c r="K69" s="32"/>
      <c r="L69" s="32">
        <v>0</v>
      </c>
      <c r="M69" s="31">
        <f>I69+J69-K69-L69</f>
        <v>2045.33</v>
      </c>
      <c r="N69" s="31"/>
      <c r="Q69" s="129">
        <v>3938</v>
      </c>
      <c r="R69" s="131">
        <f t="shared" si="0"/>
        <v>1969</v>
      </c>
    </row>
    <row r="70" spans="4:18" ht="21.95" customHeight="1">
      <c r="D70" s="5"/>
      <c r="E70" s="66" t="s">
        <v>52</v>
      </c>
      <c r="F70" s="6"/>
      <c r="G70" s="7"/>
      <c r="H70" s="113"/>
      <c r="I70" s="32"/>
      <c r="J70" s="32"/>
      <c r="K70" s="32"/>
      <c r="L70" s="32"/>
      <c r="M70" s="31"/>
      <c r="N70" s="31"/>
      <c r="Q70" s="129"/>
      <c r="R70" s="131">
        <f t="shared" si="0"/>
        <v>0</v>
      </c>
    </row>
    <row r="71" spans="4:18" ht="21.95" customHeight="1">
      <c r="D71" s="5">
        <v>31</v>
      </c>
      <c r="E71" s="65" t="s">
        <v>124</v>
      </c>
      <c r="F71" s="6" t="s">
        <v>40</v>
      </c>
      <c r="G71" s="7">
        <v>15</v>
      </c>
      <c r="H71" s="113">
        <v>662</v>
      </c>
      <c r="I71" s="32">
        <f t="shared" si="1"/>
        <v>662</v>
      </c>
      <c r="J71" s="32">
        <v>172.26</v>
      </c>
      <c r="K71" s="32"/>
      <c r="L71" s="32">
        <v>0</v>
      </c>
      <c r="M71" s="31">
        <f t="shared" ref="M71:M87" si="4">I71+J71-K71-L71</f>
        <v>834.26</v>
      </c>
      <c r="N71" s="31"/>
      <c r="Q71" s="129">
        <v>1324</v>
      </c>
      <c r="R71" s="131">
        <f t="shared" si="0"/>
        <v>662</v>
      </c>
    </row>
    <row r="72" spans="4:18" ht="30" customHeight="1">
      <c r="D72" s="5">
        <v>32</v>
      </c>
      <c r="E72" s="65" t="s">
        <v>215</v>
      </c>
      <c r="F72" s="6" t="s">
        <v>40</v>
      </c>
      <c r="G72" s="7">
        <v>15</v>
      </c>
      <c r="H72" s="113">
        <v>662</v>
      </c>
      <c r="I72" s="32">
        <f t="shared" si="1"/>
        <v>662</v>
      </c>
      <c r="J72" s="32">
        <v>172.26</v>
      </c>
      <c r="K72" s="32"/>
      <c r="L72" s="32">
        <v>0</v>
      </c>
      <c r="M72" s="31">
        <f t="shared" si="4"/>
        <v>834.26</v>
      </c>
      <c r="N72" s="31"/>
      <c r="Q72" s="129">
        <v>1324</v>
      </c>
      <c r="R72" s="131">
        <f t="shared" si="0"/>
        <v>662</v>
      </c>
    </row>
    <row r="73" spans="4:18" ht="30" customHeight="1">
      <c r="D73" s="5">
        <v>33</v>
      </c>
      <c r="E73" s="65" t="s">
        <v>68</v>
      </c>
      <c r="F73" s="6" t="s">
        <v>40</v>
      </c>
      <c r="G73" s="7">
        <v>15</v>
      </c>
      <c r="H73" s="113">
        <v>662</v>
      </c>
      <c r="I73" s="32">
        <f t="shared" si="1"/>
        <v>662</v>
      </c>
      <c r="J73" s="32">
        <v>172.26</v>
      </c>
      <c r="K73" s="32"/>
      <c r="L73" s="32">
        <v>0</v>
      </c>
      <c r="M73" s="31">
        <f t="shared" si="4"/>
        <v>834.26</v>
      </c>
      <c r="N73" s="31"/>
      <c r="Q73" s="129">
        <v>1324</v>
      </c>
      <c r="R73" s="131">
        <f t="shared" si="0"/>
        <v>662</v>
      </c>
    </row>
    <row r="74" spans="4:18" ht="30" customHeight="1">
      <c r="D74" s="5">
        <v>34</v>
      </c>
      <c r="E74" s="65" t="s">
        <v>161</v>
      </c>
      <c r="F74" s="6" t="s">
        <v>40</v>
      </c>
      <c r="G74" s="7">
        <v>15</v>
      </c>
      <c r="H74" s="113">
        <v>662</v>
      </c>
      <c r="I74" s="32">
        <f t="shared" si="1"/>
        <v>662</v>
      </c>
      <c r="J74" s="32">
        <v>172.26</v>
      </c>
      <c r="K74" s="32"/>
      <c r="L74" s="32">
        <v>0</v>
      </c>
      <c r="M74" s="31">
        <f t="shared" si="4"/>
        <v>834.26</v>
      </c>
      <c r="N74" s="31"/>
      <c r="Q74" s="129">
        <v>1324</v>
      </c>
      <c r="R74" s="131">
        <f t="shared" si="0"/>
        <v>662</v>
      </c>
    </row>
    <row r="75" spans="4:18" ht="30" customHeight="1">
      <c r="D75" s="5">
        <v>35</v>
      </c>
      <c r="E75" s="65" t="s">
        <v>217</v>
      </c>
      <c r="F75" s="6" t="s">
        <v>44</v>
      </c>
      <c r="G75" s="7">
        <v>15</v>
      </c>
      <c r="H75" s="113">
        <v>662</v>
      </c>
      <c r="I75" s="32">
        <f t="shared" si="1"/>
        <v>662</v>
      </c>
      <c r="J75" s="32">
        <v>172.26</v>
      </c>
      <c r="K75" s="32"/>
      <c r="L75" s="32">
        <v>0</v>
      </c>
      <c r="M75" s="31">
        <f t="shared" si="4"/>
        <v>834.26</v>
      </c>
      <c r="N75" s="31"/>
      <c r="Q75" s="129">
        <v>1324</v>
      </c>
      <c r="R75" s="131">
        <f t="shared" si="0"/>
        <v>662</v>
      </c>
    </row>
    <row r="76" spans="4:18" ht="30" customHeight="1">
      <c r="D76" s="5">
        <v>36</v>
      </c>
      <c r="E76" s="65" t="s">
        <v>216</v>
      </c>
      <c r="F76" s="6" t="s">
        <v>40</v>
      </c>
      <c r="G76" s="7">
        <v>15</v>
      </c>
      <c r="H76" s="113">
        <v>662</v>
      </c>
      <c r="I76" s="32">
        <f t="shared" si="1"/>
        <v>662</v>
      </c>
      <c r="J76" s="32">
        <v>172.26</v>
      </c>
      <c r="K76" s="32"/>
      <c r="L76" s="32">
        <v>0</v>
      </c>
      <c r="M76" s="31">
        <f t="shared" si="4"/>
        <v>834.26</v>
      </c>
      <c r="N76" s="31"/>
      <c r="Q76" s="129">
        <v>1324</v>
      </c>
      <c r="R76" s="131">
        <f t="shared" si="0"/>
        <v>662</v>
      </c>
    </row>
    <row r="77" spans="4:18" ht="30" customHeight="1">
      <c r="D77" s="5">
        <v>37</v>
      </c>
      <c r="E77" s="65" t="s">
        <v>162</v>
      </c>
      <c r="F77" s="6" t="s">
        <v>163</v>
      </c>
      <c r="G77" s="7">
        <v>15</v>
      </c>
      <c r="H77" s="113">
        <v>662</v>
      </c>
      <c r="I77" s="32">
        <f t="shared" si="1"/>
        <v>662</v>
      </c>
      <c r="J77" s="32">
        <v>172.26</v>
      </c>
      <c r="K77" s="32"/>
      <c r="L77" s="32">
        <v>0</v>
      </c>
      <c r="M77" s="31">
        <f t="shared" si="4"/>
        <v>834.26</v>
      </c>
      <c r="N77" s="31"/>
      <c r="Q77" s="129">
        <v>1324</v>
      </c>
      <c r="R77" s="131">
        <f t="shared" si="0"/>
        <v>662</v>
      </c>
    </row>
    <row r="78" spans="4:18" ht="30" customHeight="1">
      <c r="D78" s="5">
        <v>38</v>
      </c>
      <c r="E78" s="65" t="s">
        <v>121</v>
      </c>
      <c r="F78" s="6" t="s">
        <v>69</v>
      </c>
      <c r="G78" s="7">
        <v>15</v>
      </c>
      <c r="H78" s="113">
        <v>707</v>
      </c>
      <c r="I78" s="32">
        <f t="shared" si="1"/>
        <v>707</v>
      </c>
      <c r="J78" s="32">
        <v>169.38</v>
      </c>
      <c r="K78" s="32"/>
      <c r="L78" s="32">
        <v>0</v>
      </c>
      <c r="M78" s="31">
        <f t="shared" si="4"/>
        <v>876.38</v>
      </c>
      <c r="N78" s="31"/>
      <c r="Q78" s="129">
        <v>1414</v>
      </c>
      <c r="R78" s="131">
        <f t="shared" si="0"/>
        <v>707</v>
      </c>
    </row>
    <row r="79" spans="4:18" ht="30" customHeight="1">
      <c r="D79" s="5">
        <v>39</v>
      </c>
      <c r="E79" s="65" t="s">
        <v>218</v>
      </c>
      <c r="F79" s="6" t="s">
        <v>223</v>
      </c>
      <c r="G79" s="7">
        <v>15</v>
      </c>
      <c r="H79" s="113">
        <v>675</v>
      </c>
      <c r="I79" s="32">
        <f t="shared" si="1"/>
        <v>675</v>
      </c>
      <c r="J79" s="32">
        <v>171.42</v>
      </c>
      <c r="K79" s="32"/>
      <c r="L79" s="32">
        <v>0</v>
      </c>
      <c r="M79" s="31">
        <f t="shared" si="4"/>
        <v>846.42</v>
      </c>
      <c r="N79" s="31"/>
      <c r="Q79" s="129">
        <v>1350</v>
      </c>
      <c r="R79" s="131">
        <f t="shared" si="0"/>
        <v>675</v>
      </c>
    </row>
    <row r="80" spans="4:18" ht="30" customHeight="1">
      <c r="D80" s="5"/>
      <c r="E80" s="66" t="s">
        <v>70</v>
      </c>
      <c r="F80" s="6"/>
      <c r="G80" s="7"/>
      <c r="H80" s="113"/>
      <c r="I80" s="32"/>
      <c r="J80" s="32"/>
      <c r="K80" s="32"/>
      <c r="L80" s="32"/>
      <c r="M80" s="31"/>
      <c r="N80" s="31"/>
      <c r="Q80" s="129"/>
      <c r="R80" s="131">
        <f t="shared" si="0"/>
        <v>0</v>
      </c>
    </row>
    <row r="81" spans="4:18" ht="30" customHeight="1">
      <c r="D81" s="5">
        <v>40</v>
      </c>
      <c r="E81" s="65" t="s">
        <v>71</v>
      </c>
      <c r="F81" s="6" t="s">
        <v>72</v>
      </c>
      <c r="G81" s="7">
        <v>15</v>
      </c>
      <c r="H81" s="113">
        <v>701</v>
      </c>
      <c r="I81" s="32">
        <f t="shared" si="1"/>
        <v>701</v>
      </c>
      <c r="J81" s="32">
        <v>169.75</v>
      </c>
      <c r="K81" s="32"/>
      <c r="L81" s="32">
        <v>0</v>
      </c>
      <c r="M81" s="31">
        <f t="shared" si="4"/>
        <v>870.75</v>
      </c>
      <c r="N81" s="31"/>
      <c r="Q81" s="129">
        <v>1402</v>
      </c>
      <c r="R81" s="131">
        <f t="shared" si="0"/>
        <v>701</v>
      </c>
    </row>
    <row r="82" spans="4:18" ht="30" customHeight="1">
      <c r="D82" s="5">
        <v>41</v>
      </c>
      <c r="E82" s="65" t="s">
        <v>123</v>
      </c>
      <c r="F82" s="6" t="s">
        <v>103</v>
      </c>
      <c r="G82" s="7">
        <v>15</v>
      </c>
      <c r="H82" s="113">
        <v>1840</v>
      </c>
      <c r="I82" s="32">
        <f t="shared" si="1"/>
        <v>1840</v>
      </c>
      <c r="J82" s="32">
        <v>84.58</v>
      </c>
      <c r="K82" s="32"/>
      <c r="L82" s="32">
        <v>0</v>
      </c>
      <c r="M82" s="31">
        <f t="shared" si="4"/>
        <v>1924.58</v>
      </c>
      <c r="N82" s="31"/>
      <c r="Q82" s="129">
        <v>3680</v>
      </c>
      <c r="R82" s="131">
        <f t="shared" si="0"/>
        <v>1840</v>
      </c>
    </row>
    <row r="83" spans="4:18" ht="30" customHeight="1">
      <c r="D83" s="5">
        <v>42</v>
      </c>
      <c r="E83" s="67" t="s">
        <v>234</v>
      </c>
      <c r="F83" s="6" t="s">
        <v>233</v>
      </c>
      <c r="G83" s="7">
        <v>15</v>
      </c>
      <c r="H83" s="139">
        <v>2085</v>
      </c>
      <c r="I83" s="32">
        <f t="shared" si="1"/>
        <v>2085</v>
      </c>
      <c r="J83" s="32">
        <v>68.900000000000006</v>
      </c>
      <c r="K83" s="32"/>
      <c r="L83" s="32">
        <v>150</v>
      </c>
      <c r="M83" s="31">
        <f t="shared" si="4"/>
        <v>2003.9</v>
      </c>
      <c r="N83" s="31"/>
      <c r="Q83" s="129">
        <v>4170</v>
      </c>
      <c r="R83" s="131">
        <f t="shared" si="0"/>
        <v>2085</v>
      </c>
    </row>
    <row r="84" spans="4:18" ht="30" customHeight="1">
      <c r="D84" s="5"/>
      <c r="E84" s="66" t="s">
        <v>125</v>
      </c>
      <c r="F84" s="6"/>
      <c r="G84" s="7"/>
      <c r="H84" s="113"/>
      <c r="I84" s="32"/>
      <c r="J84" s="32"/>
      <c r="K84" s="32"/>
      <c r="L84" s="32"/>
      <c r="M84" s="31"/>
      <c r="N84" s="31"/>
      <c r="Q84" s="129"/>
      <c r="R84" s="131">
        <f t="shared" si="0"/>
        <v>0</v>
      </c>
    </row>
    <row r="85" spans="4:18" ht="30" customHeight="1">
      <c r="D85" s="5">
        <v>43</v>
      </c>
      <c r="E85" s="65" t="s">
        <v>152</v>
      </c>
      <c r="F85" s="6" t="s">
        <v>153</v>
      </c>
      <c r="G85" s="7">
        <v>15</v>
      </c>
      <c r="H85" s="113">
        <v>1927</v>
      </c>
      <c r="I85" s="32">
        <f t="shared" si="1"/>
        <v>1927</v>
      </c>
      <c r="J85" s="32">
        <v>79.02</v>
      </c>
      <c r="K85" s="32"/>
      <c r="L85" s="32">
        <v>0</v>
      </c>
      <c r="M85" s="31">
        <f t="shared" si="4"/>
        <v>2006.02</v>
      </c>
      <c r="N85" s="31"/>
      <c r="Q85" s="129">
        <v>3854</v>
      </c>
      <c r="R85" s="131">
        <f t="shared" si="0"/>
        <v>1927</v>
      </c>
    </row>
    <row r="86" spans="4:18" ht="30" customHeight="1">
      <c r="D86" s="5">
        <v>44</v>
      </c>
      <c r="E86" s="65" t="s">
        <v>222</v>
      </c>
      <c r="F86" s="6" t="s">
        <v>18</v>
      </c>
      <c r="G86" s="7">
        <v>15</v>
      </c>
      <c r="H86" s="113">
        <v>1710</v>
      </c>
      <c r="I86" s="32">
        <f t="shared" si="1"/>
        <v>1710</v>
      </c>
      <c r="J86" s="32">
        <v>104.98</v>
      </c>
      <c r="K86" s="32"/>
      <c r="L86" s="32">
        <v>0</v>
      </c>
      <c r="M86" s="31">
        <f t="shared" si="4"/>
        <v>1814.98</v>
      </c>
      <c r="N86" s="31"/>
      <c r="Q86" s="129">
        <v>3420</v>
      </c>
      <c r="R86" s="131">
        <f t="shared" si="0"/>
        <v>1710</v>
      </c>
    </row>
    <row r="87" spans="4:18" ht="30" customHeight="1">
      <c r="D87" s="5">
        <v>45</v>
      </c>
      <c r="E87" s="65" t="s">
        <v>130</v>
      </c>
      <c r="F87" s="6" t="s">
        <v>128</v>
      </c>
      <c r="G87" s="7">
        <v>15</v>
      </c>
      <c r="H87" s="113">
        <v>2172</v>
      </c>
      <c r="I87" s="32">
        <f t="shared" si="1"/>
        <v>2172</v>
      </c>
      <c r="J87" s="32">
        <v>60.34</v>
      </c>
      <c r="K87" s="32"/>
      <c r="L87" s="32">
        <v>0</v>
      </c>
      <c r="M87" s="31">
        <f t="shared" si="4"/>
        <v>2232.34</v>
      </c>
      <c r="N87" s="31"/>
      <c r="Q87" s="129">
        <v>4344</v>
      </c>
      <c r="R87" s="131">
        <f t="shared" si="0"/>
        <v>2172</v>
      </c>
    </row>
    <row r="88" spans="4:18" ht="30" customHeight="1" thickBot="1">
      <c r="D88" s="20"/>
      <c r="E88" s="21"/>
      <c r="F88" s="142"/>
      <c r="G88" s="143" t="s">
        <v>6</v>
      </c>
      <c r="H88" s="144">
        <f t="shared" ref="H88:M88" si="5">SUM(H13:H87)</f>
        <v>89883</v>
      </c>
      <c r="I88" s="144">
        <f t="shared" si="5"/>
        <v>89883</v>
      </c>
      <c r="J88" s="144">
        <f t="shared" si="5"/>
        <v>3679.8700000000013</v>
      </c>
      <c r="K88" s="144">
        <f t="shared" si="5"/>
        <v>1932.1999999999996</v>
      </c>
      <c r="L88" s="144">
        <f t="shared" si="5"/>
        <v>400</v>
      </c>
      <c r="M88" s="144">
        <f t="shared" si="5"/>
        <v>91230.669999999969</v>
      </c>
      <c r="N88" s="4"/>
      <c r="Q88" s="131">
        <f>SUM(Q13:Q87)</f>
        <v>173294</v>
      </c>
      <c r="R88" s="131">
        <f>SUM(R13:R87)</f>
        <v>86647</v>
      </c>
    </row>
    <row r="89" spans="4:18" ht="13.5" thickTop="1"/>
    <row r="94" spans="4:18">
      <c r="E94" s="1" t="s">
        <v>184</v>
      </c>
      <c r="M94" s="141"/>
      <c r="N94" s="141"/>
    </row>
    <row r="95" spans="4:18" ht="14.25">
      <c r="E95" s="70" t="s">
        <v>171</v>
      </c>
      <c r="F95" s="24"/>
      <c r="G95" s="24"/>
      <c r="H95" s="24"/>
      <c r="I95" s="24"/>
      <c r="J95" s="24"/>
      <c r="K95" s="24"/>
      <c r="L95" s="24"/>
      <c r="M95" s="229" t="s">
        <v>265</v>
      </c>
      <c r="N95" s="229"/>
    </row>
    <row r="96" spans="4:18" ht="15">
      <c r="E96" s="71" t="s">
        <v>11</v>
      </c>
      <c r="F96" s="46"/>
      <c r="G96" s="46"/>
      <c r="H96" s="46"/>
      <c r="I96" s="46"/>
      <c r="J96" s="46"/>
      <c r="K96" s="46"/>
      <c r="L96" s="46"/>
      <c r="M96" s="233" t="s">
        <v>266</v>
      </c>
      <c r="N96" s="233"/>
    </row>
    <row r="97" spans="5:14" s="24" customFormat="1">
      <c r="E97" s="1"/>
      <c r="F97" s="1"/>
      <c r="G97" s="1"/>
      <c r="H97" s="1"/>
      <c r="I97" s="1"/>
      <c r="J97" s="1"/>
      <c r="K97" s="1"/>
      <c r="L97" s="1"/>
      <c r="M97" s="1"/>
      <c r="N97" s="1"/>
    </row>
    <row r="98" spans="5:14" s="24" customFormat="1">
      <c r="E98" s="49"/>
      <c r="F98" s="46"/>
      <c r="G98" s="46"/>
      <c r="H98" s="46"/>
      <c r="I98" s="46"/>
      <c r="J98" s="46"/>
      <c r="K98" s="46"/>
      <c r="L98" s="46"/>
      <c r="M98" s="46"/>
      <c r="N98" s="46"/>
    </row>
  </sheetData>
  <sheetProtection selectLockedCells="1" selectUnlockedCells="1"/>
  <mergeCells count="17">
    <mergeCell ref="M96:N96"/>
    <mergeCell ref="D4:N4"/>
    <mergeCell ref="D3:N3"/>
    <mergeCell ref="D5:N5"/>
    <mergeCell ref="H7:J7"/>
    <mergeCell ref="D6:N6"/>
    <mergeCell ref="D32:N32"/>
    <mergeCell ref="D33:N33"/>
    <mergeCell ref="D34:N34"/>
    <mergeCell ref="D35:N35"/>
    <mergeCell ref="D60:N60"/>
    <mergeCell ref="D61:N61"/>
    <mergeCell ref="D62:N62"/>
    <mergeCell ref="D63:N63"/>
    <mergeCell ref="M95:N95"/>
    <mergeCell ref="H36:J36"/>
    <mergeCell ref="H64:J64"/>
  </mergeCells>
  <phoneticPr fontId="0" type="noConversion"/>
  <pageMargins left="0.47244094488188981" right="0" top="0" bottom="0" header="0.15748031496062992" footer="0.31496062992125984"/>
  <pageSetup paperSize="5" scale="65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5" tint="-0.249977111117893"/>
  </sheetPr>
  <dimension ref="B1:P78"/>
  <sheetViews>
    <sheetView tabSelected="1" topLeftCell="C13" workbookViewId="0">
      <selection activeCell="D26" sqref="D26"/>
    </sheetView>
  </sheetViews>
  <sheetFormatPr baseColWidth="10" defaultRowHeight="12.75"/>
  <cols>
    <col min="1" max="1" width="4.7109375" style="24" customWidth="1"/>
    <col min="2" max="2" width="5.140625" style="24" customWidth="1"/>
    <col min="3" max="3" width="4.42578125" style="24" customWidth="1"/>
    <col min="4" max="4" width="40.140625" style="24" bestFit="1" customWidth="1"/>
    <col min="5" max="5" width="29.85546875" style="24" customWidth="1"/>
    <col min="6" max="6" width="10.7109375" style="24" bestFit="1" customWidth="1"/>
    <col min="7" max="7" width="11.85546875" style="24" bestFit="1" customWidth="1"/>
    <col min="8" max="8" width="13.5703125" style="24" bestFit="1" customWidth="1"/>
    <col min="9" max="10" width="12.28515625" style="24" customWidth="1"/>
    <col min="11" max="11" width="13.140625" style="24" customWidth="1"/>
    <col min="12" max="12" width="66.140625" style="24" customWidth="1"/>
    <col min="13" max="14" width="11.42578125" style="24"/>
    <col min="15" max="15" width="12.85546875" style="24" bestFit="1" customWidth="1"/>
    <col min="16" max="16384" width="11.42578125" style="24"/>
  </cols>
  <sheetData>
    <row r="1" spans="2:16" ht="5.25" customHeight="1"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</row>
    <row r="2" spans="2:16" ht="15.75" customHeight="1">
      <c r="B2" s="52"/>
      <c r="C2" s="110"/>
      <c r="D2" s="111"/>
      <c r="E2" s="111"/>
      <c r="F2" s="111"/>
      <c r="G2" s="111"/>
      <c r="H2" s="111"/>
      <c r="I2" s="111"/>
      <c r="J2" s="111"/>
      <c r="K2" s="111"/>
      <c r="L2" s="112"/>
    </row>
    <row r="3" spans="2:16" ht="18">
      <c r="B3" s="52"/>
      <c r="C3" s="216" t="s">
        <v>12</v>
      </c>
      <c r="D3" s="212"/>
      <c r="E3" s="212"/>
      <c r="F3" s="212"/>
      <c r="G3" s="212"/>
      <c r="H3" s="212"/>
      <c r="I3" s="212"/>
      <c r="J3" s="212"/>
      <c r="K3" s="212"/>
      <c r="L3" s="226"/>
    </row>
    <row r="4" spans="2:16" ht="18">
      <c r="B4" s="52"/>
      <c r="C4" s="216" t="s">
        <v>267</v>
      </c>
      <c r="D4" s="212"/>
      <c r="E4" s="212"/>
      <c r="F4" s="212"/>
      <c r="G4" s="212"/>
      <c r="H4" s="212"/>
      <c r="I4" s="212"/>
      <c r="J4" s="212"/>
      <c r="K4" s="212"/>
      <c r="L4" s="226"/>
    </row>
    <row r="5" spans="2:16" ht="15">
      <c r="B5" s="52"/>
      <c r="C5" s="219" t="s">
        <v>276</v>
      </c>
      <c r="D5" s="222"/>
      <c r="E5" s="222"/>
      <c r="F5" s="222"/>
      <c r="G5" s="222"/>
      <c r="H5" s="222"/>
      <c r="I5" s="222"/>
      <c r="J5" s="222"/>
      <c r="K5" s="222"/>
      <c r="L5" s="223"/>
    </row>
    <row r="6" spans="2:16" ht="15">
      <c r="B6" s="52"/>
      <c r="C6" s="219" t="s">
        <v>249</v>
      </c>
      <c r="D6" s="222"/>
      <c r="E6" s="222"/>
      <c r="F6" s="222"/>
      <c r="G6" s="222"/>
      <c r="H6" s="222"/>
      <c r="I6" s="222"/>
      <c r="J6" s="222"/>
      <c r="K6" s="222"/>
      <c r="L6" s="223"/>
    </row>
    <row r="7" spans="2:16">
      <c r="C7" s="97"/>
      <c r="D7" s="97"/>
      <c r="E7" s="97"/>
      <c r="F7" s="125"/>
      <c r="G7" s="248"/>
      <c r="H7" s="249"/>
      <c r="I7" s="249"/>
      <c r="J7" s="249"/>
      <c r="K7" s="249"/>
      <c r="L7" s="250"/>
    </row>
    <row r="8" spans="2:16">
      <c r="C8" s="98" t="s">
        <v>3</v>
      </c>
      <c r="D8" s="98"/>
      <c r="E8" s="98"/>
      <c r="F8" s="99" t="s">
        <v>1</v>
      </c>
      <c r="G8" s="100" t="s">
        <v>251</v>
      </c>
      <c r="H8" s="100" t="s">
        <v>255</v>
      </c>
      <c r="I8" s="100"/>
      <c r="J8" s="98" t="s">
        <v>277</v>
      </c>
      <c r="K8" s="98" t="s">
        <v>261</v>
      </c>
      <c r="L8" s="98"/>
    </row>
    <row r="9" spans="2:16">
      <c r="C9" s="101"/>
      <c r="D9" s="99"/>
      <c r="E9" s="99" t="s">
        <v>10</v>
      </c>
      <c r="F9" s="98" t="s">
        <v>253</v>
      </c>
      <c r="G9" s="99" t="s">
        <v>254</v>
      </c>
      <c r="H9" s="99" t="s">
        <v>256</v>
      </c>
      <c r="I9" s="99" t="s">
        <v>257</v>
      </c>
      <c r="J9" s="98" t="s">
        <v>278</v>
      </c>
      <c r="K9" s="98" t="s">
        <v>260</v>
      </c>
      <c r="L9" s="98" t="s">
        <v>259</v>
      </c>
    </row>
    <row r="10" spans="2:16">
      <c r="C10" s="98"/>
      <c r="D10" s="100" t="s">
        <v>73</v>
      </c>
      <c r="E10" s="100" t="s">
        <v>9</v>
      </c>
      <c r="F10" s="100"/>
      <c r="G10" s="100"/>
      <c r="H10" s="100"/>
      <c r="I10" s="100"/>
      <c r="J10" s="100"/>
      <c r="K10" s="100"/>
      <c r="L10" s="100"/>
    </row>
    <row r="11" spans="2:16" ht="26.1" customHeight="1">
      <c r="C11" s="7">
        <v>1</v>
      </c>
      <c r="D11" s="64"/>
      <c r="E11" s="6" t="s">
        <v>74</v>
      </c>
      <c r="F11" s="32">
        <v>6800</v>
      </c>
      <c r="G11" s="31">
        <f>F11</f>
        <v>6800</v>
      </c>
      <c r="H11" s="31">
        <v>0</v>
      </c>
      <c r="I11" s="31">
        <v>897.92</v>
      </c>
      <c r="J11" s="31">
        <v>0</v>
      </c>
      <c r="K11" s="31">
        <f>G11-I11-J11</f>
        <v>5902.08</v>
      </c>
      <c r="L11" s="31"/>
      <c r="O11" s="124">
        <v>13600</v>
      </c>
      <c r="P11" s="127">
        <f>O11/2</f>
        <v>6800</v>
      </c>
    </row>
    <row r="12" spans="2:16" ht="26.1" customHeight="1">
      <c r="C12" s="7">
        <v>2</v>
      </c>
      <c r="D12" s="23"/>
      <c r="E12" s="6" t="s">
        <v>76</v>
      </c>
      <c r="F12" s="32">
        <v>4200</v>
      </c>
      <c r="G12" s="31">
        <f t="shared" ref="G12:G33" si="0">F12</f>
        <v>4200</v>
      </c>
      <c r="H12" s="31">
        <v>0</v>
      </c>
      <c r="I12" s="31">
        <v>377.15</v>
      </c>
      <c r="J12" s="31">
        <v>100</v>
      </c>
      <c r="K12" s="31">
        <f t="shared" ref="K12:K33" si="1">G12-I12-J12</f>
        <v>3722.85</v>
      </c>
      <c r="L12" s="31"/>
      <c r="O12" s="124">
        <v>8400</v>
      </c>
      <c r="P12" s="127">
        <f t="shared" ref="P12:P33" si="2">O12/2</f>
        <v>4200</v>
      </c>
    </row>
    <row r="13" spans="2:16" ht="26.1" customHeight="1">
      <c r="C13" s="7">
        <v>3</v>
      </c>
      <c r="D13" s="64"/>
      <c r="E13" s="61" t="s">
        <v>76</v>
      </c>
      <c r="F13" s="32">
        <v>4200</v>
      </c>
      <c r="G13" s="31">
        <f t="shared" si="0"/>
        <v>4200</v>
      </c>
      <c r="H13" s="31">
        <v>0</v>
      </c>
      <c r="I13" s="31">
        <v>377.15</v>
      </c>
      <c r="J13" s="31">
        <v>0</v>
      </c>
      <c r="K13" s="31">
        <f t="shared" si="1"/>
        <v>3822.85</v>
      </c>
      <c r="L13" s="31"/>
      <c r="O13" s="124">
        <v>8400</v>
      </c>
      <c r="P13" s="127">
        <f t="shared" si="2"/>
        <v>4200</v>
      </c>
    </row>
    <row r="14" spans="2:16" ht="26.1" customHeight="1">
      <c r="C14" s="7">
        <v>4</v>
      </c>
      <c r="D14" s="6"/>
      <c r="E14" s="6" t="s">
        <v>241</v>
      </c>
      <c r="F14" s="32">
        <v>3754</v>
      </c>
      <c r="G14" s="31">
        <f t="shared" si="0"/>
        <v>3754</v>
      </c>
      <c r="H14" s="31">
        <v>0</v>
      </c>
      <c r="I14" s="31">
        <v>305.79000000000002</v>
      </c>
      <c r="J14" s="31">
        <v>0</v>
      </c>
      <c r="K14" s="31">
        <f t="shared" si="1"/>
        <v>3448.21</v>
      </c>
      <c r="L14" s="31"/>
      <c r="O14" s="124">
        <v>7508</v>
      </c>
      <c r="P14" s="127">
        <f t="shared" si="2"/>
        <v>3754</v>
      </c>
    </row>
    <row r="15" spans="2:16" ht="26.1" customHeight="1">
      <c r="C15" s="7">
        <v>5</v>
      </c>
      <c r="D15" s="61"/>
      <c r="E15" s="61" t="s">
        <v>75</v>
      </c>
      <c r="F15" s="32">
        <v>3900</v>
      </c>
      <c r="G15" s="31">
        <f t="shared" si="0"/>
        <v>3900</v>
      </c>
      <c r="H15" s="31">
        <v>0</v>
      </c>
      <c r="I15" s="31">
        <v>329.15</v>
      </c>
      <c r="J15" s="31">
        <v>0</v>
      </c>
      <c r="K15" s="31">
        <f t="shared" si="1"/>
        <v>3570.85</v>
      </c>
      <c r="L15" s="31"/>
      <c r="O15" s="124">
        <v>7800</v>
      </c>
      <c r="P15" s="127">
        <f t="shared" si="2"/>
        <v>3900</v>
      </c>
    </row>
    <row r="16" spans="2:16" ht="26.1" customHeight="1">
      <c r="C16" s="7">
        <v>6</v>
      </c>
      <c r="D16" s="61"/>
      <c r="E16" s="6" t="s">
        <v>75</v>
      </c>
      <c r="F16" s="32">
        <v>3900</v>
      </c>
      <c r="G16" s="31">
        <f t="shared" si="0"/>
        <v>3900</v>
      </c>
      <c r="H16" s="31">
        <v>0</v>
      </c>
      <c r="I16" s="31">
        <v>329.15</v>
      </c>
      <c r="J16" s="31">
        <v>100</v>
      </c>
      <c r="K16" s="31">
        <f t="shared" si="1"/>
        <v>3470.85</v>
      </c>
      <c r="L16" s="31"/>
      <c r="O16" s="124">
        <v>7800</v>
      </c>
      <c r="P16" s="127">
        <f t="shared" si="2"/>
        <v>3900</v>
      </c>
    </row>
    <row r="17" spans="3:16" ht="26.1" customHeight="1">
      <c r="C17" s="7">
        <v>7</v>
      </c>
      <c r="D17" s="61"/>
      <c r="E17" s="6" t="s">
        <v>75</v>
      </c>
      <c r="F17" s="32">
        <v>3900</v>
      </c>
      <c r="G17" s="31">
        <f t="shared" si="0"/>
        <v>3900</v>
      </c>
      <c r="H17" s="31">
        <v>0</v>
      </c>
      <c r="I17" s="31">
        <v>329.15</v>
      </c>
      <c r="J17" s="31">
        <v>100</v>
      </c>
      <c r="K17" s="31">
        <f t="shared" si="1"/>
        <v>3470.85</v>
      </c>
      <c r="L17" s="31"/>
      <c r="O17" s="124">
        <v>7800</v>
      </c>
      <c r="P17" s="127">
        <f t="shared" si="2"/>
        <v>3900</v>
      </c>
    </row>
    <row r="18" spans="3:16" ht="26.1" customHeight="1">
      <c r="C18" s="7">
        <v>8</v>
      </c>
      <c r="D18" s="59"/>
      <c r="E18" s="6" t="s">
        <v>75</v>
      </c>
      <c r="F18" s="32">
        <v>3900</v>
      </c>
      <c r="G18" s="31">
        <f t="shared" si="0"/>
        <v>3900</v>
      </c>
      <c r="H18" s="31">
        <v>0</v>
      </c>
      <c r="I18" s="31">
        <v>329.15</v>
      </c>
      <c r="J18" s="31">
        <v>100</v>
      </c>
      <c r="K18" s="31">
        <f t="shared" si="1"/>
        <v>3470.85</v>
      </c>
      <c r="L18" s="31"/>
      <c r="O18" s="124">
        <v>7800</v>
      </c>
      <c r="P18" s="127">
        <f t="shared" si="2"/>
        <v>3900</v>
      </c>
    </row>
    <row r="19" spans="3:16" ht="26.1" customHeight="1">
      <c r="C19" s="7">
        <v>9</v>
      </c>
      <c r="D19" s="64"/>
      <c r="E19" s="6" t="s">
        <v>75</v>
      </c>
      <c r="F19" s="32">
        <v>3900</v>
      </c>
      <c r="G19" s="31">
        <f t="shared" si="0"/>
        <v>3900</v>
      </c>
      <c r="H19" s="31">
        <v>0</v>
      </c>
      <c r="I19" s="31">
        <v>329.15</v>
      </c>
      <c r="J19" s="31">
        <v>100</v>
      </c>
      <c r="K19" s="31">
        <f t="shared" si="1"/>
        <v>3470.85</v>
      </c>
      <c r="L19" s="31"/>
      <c r="O19" s="124">
        <v>7800</v>
      </c>
      <c r="P19" s="127">
        <f t="shared" si="2"/>
        <v>3900</v>
      </c>
    </row>
    <row r="20" spans="3:16" ht="26.1" customHeight="1">
      <c r="C20" s="7">
        <v>10</v>
      </c>
      <c r="D20" s="61"/>
      <c r="E20" s="6" t="s">
        <v>75</v>
      </c>
      <c r="F20" s="32">
        <v>3900</v>
      </c>
      <c r="G20" s="31">
        <f t="shared" si="0"/>
        <v>3900</v>
      </c>
      <c r="H20" s="31">
        <v>0</v>
      </c>
      <c r="I20" s="31">
        <v>329.15</v>
      </c>
      <c r="J20" s="31">
        <v>0</v>
      </c>
      <c r="K20" s="31">
        <f t="shared" si="1"/>
        <v>3570.85</v>
      </c>
      <c r="L20" s="31"/>
      <c r="O20" s="124">
        <v>7800</v>
      </c>
      <c r="P20" s="127">
        <f t="shared" si="2"/>
        <v>3900</v>
      </c>
    </row>
    <row r="21" spans="3:16" ht="26.1" customHeight="1">
      <c r="C21" s="7">
        <v>11</v>
      </c>
      <c r="D21" s="64"/>
      <c r="E21" s="61" t="s">
        <v>75</v>
      </c>
      <c r="F21" s="32">
        <v>3900</v>
      </c>
      <c r="G21" s="31">
        <f t="shared" si="0"/>
        <v>3900</v>
      </c>
      <c r="H21" s="31">
        <v>0</v>
      </c>
      <c r="I21" s="31">
        <v>329.15</v>
      </c>
      <c r="J21" s="31">
        <v>150</v>
      </c>
      <c r="K21" s="31">
        <f t="shared" si="1"/>
        <v>3420.85</v>
      </c>
      <c r="L21" s="31"/>
      <c r="O21" s="124">
        <v>7800</v>
      </c>
      <c r="P21" s="127">
        <f t="shared" si="2"/>
        <v>3900</v>
      </c>
    </row>
    <row r="22" spans="3:16" ht="26.1" customHeight="1">
      <c r="C22" s="7">
        <v>12</v>
      </c>
      <c r="D22" s="64"/>
      <c r="E22" s="61" t="s">
        <v>75</v>
      </c>
      <c r="F22" s="32">
        <v>3900</v>
      </c>
      <c r="G22" s="31">
        <f t="shared" si="0"/>
        <v>3900</v>
      </c>
      <c r="H22" s="31">
        <v>0</v>
      </c>
      <c r="I22" s="31">
        <v>329.15</v>
      </c>
      <c r="J22" s="31">
        <v>100</v>
      </c>
      <c r="K22" s="31">
        <f t="shared" si="1"/>
        <v>3470.85</v>
      </c>
      <c r="L22" s="31"/>
      <c r="O22" s="124">
        <v>7800</v>
      </c>
      <c r="P22" s="127">
        <f t="shared" si="2"/>
        <v>3900</v>
      </c>
    </row>
    <row r="23" spans="3:16" ht="26.1" customHeight="1">
      <c r="C23" s="7">
        <v>13</v>
      </c>
      <c r="D23" s="73"/>
      <c r="E23" s="61" t="s">
        <v>75</v>
      </c>
      <c r="F23" s="32">
        <v>3900</v>
      </c>
      <c r="G23" s="31">
        <f t="shared" si="0"/>
        <v>3900</v>
      </c>
      <c r="H23" s="31">
        <v>0</v>
      </c>
      <c r="I23" s="31">
        <v>329.15</v>
      </c>
      <c r="J23" s="31">
        <v>0</v>
      </c>
      <c r="K23" s="31">
        <f t="shared" si="1"/>
        <v>3570.85</v>
      </c>
      <c r="L23" s="31"/>
      <c r="O23" s="124">
        <v>7800</v>
      </c>
      <c r="P23" s="127">
        <f t="shared" si="2"/>
        <v>3900</v>
      </c>
    </row>
    <row r="24" spans="3:16" ht="26.1" customHeight="1">
      <c r="C24" s="7">
        <v>14</v>
      </c>
      <c r="D24" s="73"/>
      <c r="E24" s="61" t="s">
        <v>75</v>
      </c>
      <c r="F24" s="32">
        <v>3900</v>
      </c>
      <c r="G24" s="31">
        <f t="shared" si="0"/>
        <v>3900</v>
      </c>
      <c r="H24" s="31">
        <v>0</v>
      </c>
      <c r="I24" s="31">
        <v>329.15</v>
      </c>
      <c r="J24" s="31">
        <v>0</v>
      </c>
      <c r="K24" s="31">
        <f t="shared" si="1"/>
        <v>3570.85</v>
      </c>
      <c r="L24" s="31"/>
      <c r="O24" s="124">
        <v>7508</v>
      </c>
      <c r="P24" s="127">
        <f t="shared" si="2"/>
        <v>3754</v>
      </c>
    </row>
    <row r="25" spans="3:16" ht="26.1" customHeight="1">
      <c r="C25" s="7">
        <v>15</v>
      </c>
      <c r="D25" s="88"/>
      <c r="E25" s="61" t="s">
        <v>75</v>
      </c>
      <c r="F25" s="32">
        <v>3900</v>
      </c>
      <c r="G25" s="31">
        <f t="shared" si="0"/>
        <v>3900</v>
      </c>
      <c r="H25" s="31">
        <v>0</v>
      </c>
      <c r="I25" s="31">
        <v>329.15</v>
      </c>
      <c r="J25" s="31">
        <v>0</v>
      </c>
      <c r="K25" s="31">
        <f t="shared" si="1"/>
        <v>3570.85</v>
      </c>
      <c r="L25" s="31"/>
      <c r="O25" s="124">
        <v>7800</v>
      </c>
      <c r="P25" s="127">
        <f t="shared" si="2"/>
        <v>3900</v>
      </c>
    </row>
    <row r="26" spans="3:16" ht="26.1" customHeight="1">
      <c r="C26" s="7">
        <v>16</v>
      </c>
      <c r="D26" s="64"/>
      <c r="E26" s="61" t="s">
        <v>75</v>
      </c>
      <c r="F26" s="32">
        <v>3900</v>
      </c>
      <c r="G26" s="31">
        <f t="shared" si="0"/>
        <v>3900</v>
      </c>
      <c r="H26" s="31">
        <v>0</v>
      </c>
      <c r="I26" s="31">
        <v>329.15</v>
      </c>
      <c r="J26" s="31">
        <v>0</v>
      </c>
      <c r="K26" s="31">
        <f t="shared" si="1"/>
        <v>3570.85</v>
      </c>
      <c r="L26" s="31"/>
      <c r="O26" s="124">
        <v>7800</v>
      </c>
      <c r="P26" s="127">
        <f t="shared" si="2"/>
        <v>3900</v>
      </c>
    </row>
    <row r="27" spans="3:16" ht="26.1" customHeight="1">
      <c r="C27" s="7">
        <v>17</v>
      </c>
      <c r="D27" s="64"/>
      <c r="E27" s="61" t="s">
        <v>75</v>
      </c>
      <c r="F27" s="32">
        <v>3900</v>
      </c>
      <c r="G27" s="31">
        <f t="shared" si="0"/>
        <v>3900</v>
      </c>
      <c r="H27" s="31">
        <v>0</v>
      </c>
      <c r="I27" s="31">
        <v>329.15</v>
      </c>
      <c r="J27" s="31">
        <v>0</v>
      </c>
      <c r="K27" s="31">
        <f t="shared" si="1"/>
        <v>3570.85</v>
      </c>
      <c r="L27" s="31"/>
      <c r="O27" s="124">
        <v>7800</v>
      </c>
      <c r="P27" s="127">
        <f t="shared" si="2"/>
        <v>3900</v>
      </c>
    </row>
    <row r="28" spans="3:16" ht="26.1" customHeight="1">
      <c r="C28" s="7">
        <v>18</v>
      </c>
      <c r="D28" s="64"/>
      <c r="E28" s="61" t="s">
        <v>75</v>
      </c>
      <c r="F28" s="32">
        <v>3900</v>
      </c>
      <c r="G28" s="31">
        <f t="shared" si="0"/>
        <v>3900</v>
      </c>
      <c r="H28" s="31">
        <v>0</v>
      </c>
      <c r="I28" s="31">
        <v>329.15</v>
      </c>
      <c r="J28" s="31">
        <v>0</v>
      </c>
      <c r="K28" s="31">
        <f t="shared" si="1"/>
        <v>3570.85</v>
      </c>
      <c r="L28" s="31"/>
      <c r="O28" s="124">
        <v>7800</v>
      </c>
      <c r="P28" s="127">
        <f t="shared" si="2"/>
        <v>3900</v>
      </c>
    </row>
    <row r="29" spans="3:16" ht="26.1" customHeight="1">
      <c r="C29" s="7">
        <v>19</v>
      </c>
      <c r="D29" s="64"/>
      <c r="E29" s="61" t="s">
        <v>75</v>
      </c>
      <c r="F29" s="32">
        <v>3900</v>
      </c>
      <c r="G29" s="31">
        <f t="shared" si="0"/>
        <v>3900</v>
      </c>
      <c r="H29" s="31">
        <v>0</v>
      </c>
      <c r="I29" s="31">
        <v>329.15</v>
      </c>
      <c r="J29" s="31">
        <v>100</v>
      </c>
      <c r="K29" s="31">
        <f t="shared" si="1"/>
        <v>3470.85</v>
      </c>
      <c r="L29" s="31"/>
      <c r="O29" s="124">
        <v>7800</v>
      </c>
      <c r="P29" s="127">
        <f t="shared" si="2"/>
        <v>3900</v>
      </c>
    </row>
    <row r="30" spans="3:16" ht="26.1" customHeight="1">
      <c r="C30" s="7">
        <v>20</v>
      </c>
      <c r="D30" s="64"/>
      <c r="E30" s="61" t="s">
        <v>75</v>
      </c>
      <c r="F30" s="32">
        <v>3900</v>
      </c>
      <c r="G30" s="31">
        <f t="shared" si="0"/>
        <v>3900</v>
      </c>
      <c r="H30" s="31">
        <v>0</v>
      </c>
      <c r="I30" s="31">
        <v>329.15</v>
      </c>
      <c r="J30" s="31">
        <v>0</v>
      </c>
      <c r="K30" s="31">
        <f t="shared" si="1"/>
        <v>3570.85</v>
      </c>
      <c r="L30" s="31"/>
      <c r="O30" s="124">
        <v>7800</v>
      </c>
      <c r="P30" s="127">
        <f t="shared" si="2"/>
        <v>3900</v>
      </c>
    </row>
    <row r="31" spans="3:16" ht="26.1" customHeight="1">
      <c r="C31" s="7">
        <v>21</v>
      </c>
      <c r="D31" s="64"/>
      <c r="E31" s="61" t="s">
        <v>75</v>
      </c>
      <c r="F31" s="32">
        <v>3900</v>
      </c>
      <c r="G31" s="31">
        <f t="shared" si="0"/>
        <v>3900</v>
      </c>
      <c r="H31" s="31">
        <v>0</v>
      </c>
      <c r="I31" s="31">
        <v>329.15</v>
      </c>
      <c r="J31" s="31">
        <v>100</v>
      </c>
      <c r="K31" s="31">
        <f t="shared" si="1"/>
        <v>3470.85</v>
      </c>
      <c r="L31" s="31"/>
      <c r="O31" s="124">
        <v>7800</v>
      </c>
      <c r="P31" s="127">
        <f t="shared" si="2"/>
        <v>3900</v>
      </c>
    </row>
    <row r="32" spans="3:16" ht="26.1" customHeight="1">
      <c r="C32" s="7">
        <v>22</v>
      </c>
      <c r="D32" s="64"/>
      <c r="E32" s="61" t="s">
        <v>75</v>
      </c>
      <c r="F32" s="32">
        <v>3900</v>
      </c>
      <c r="G32" s="31">
        <f>F32</f>
        <v>3900</v>
      </c>
      <c r="H32" s="31">
        <v>0</v>
      </c>
      <c r="I32" s="31">
        <v>329.15</v>
      </c>
      <c r="J32" s="31">
        <v>0</v>
      </c>
      <c r="K32" s="31">
        <f>G32-I32-J32</f>
        <v>3570.85</v>
      </c>
      <c r="L32" s="31"/>
      <c r="O32" s="124"/>
      <c r="P32" s="127"/>
    </row>
    <row r="33" spans="3:16" ht="26.1" customHeight="1">
      <c r="C33" s="7">
        <v>23</v>
      </c>
      <c r="D33" s="64"/>
      <c r="E33" s="61" t="s">
        <v>75</v>
      </c>
      <c r="F33" s="32">
        <v>3900</v>
      </c>
      <c r="G33" s="31">
        <f t="shared" si="0"/>
        <v>3900</v>
      </c>
      <c r="H33" s="31">
        <v>0</v>
      </c>
      <c r="I33" s="31">
        <v>329.15</v>
      </c>
      <c r="J33" s="31">
        <v>0</v>
      </c>
      <c r="K33" s="31">
        <f t="shared" si="1"/>
        <v>3570.85</v>
      </c>
      <c r="L33" s="31"/>
      <c r="O33" s="124">
        <v>7800</v>
      </c>
      <c r="P33" s="127">
        <f t="shared" si="2"/>
        <v>3900</v>
      </c>
    </row>
    <row r="34" spans="3:16" ht="26.1" customHeight="1">
      <c r="C34" s="53"/>
      <c r="D34" s="35"/>
      <c r="E34" s="35"/>
      <c r="F34" s="40"/>
      <c r="G34" s="42"/>
      <c r="H34" s="42"/>
      <c r="I34" s="42"/>
      <c r="J34" s="42"/>
      <c r="K34" s="42"/>
      <c r="L34" s="42"/>
      <c r="O34" s="124"/>
    </row>
    <row r="35" spans="3:16" ht="26.1" customHeight="1" thickBot="1">
      <c r="C35" s="196" t="s">
        <v>82</v>
      </c>
      <c r="D35" s="197"/>
      <c r="E35" s="197"/>
      <c r="F35" s="102">
        <f t="shared" ref="F35:K35" si="3">SUM(F11:F33)</f>
        <v>93054</v>
      </c>
      <c r="G35" s="102">
        <f t="shared" si="3"/>
        <v>93054</v>
      </c>
      <c r="H35" s="102">
        <f t="shared" si="3"/>
        <v>0</v>
      </c>
      <c r="I35" s="102">
        <f t="shared" si="3"/>
        <v>8211.8599999999969</v>
      </c>
      <c r="J35" s="102">
        <f t="shared" si="3"/>
        <v>950</v>
      </c>
      <c r="K35" s="102">
        <f t="shared" si="3"/>
        <v>83892.140000000014</v>
      </c>
      <c r="L35" s="102"/>
      <c r="O35" s="124"/>
      <c r="P35" s="127">
        <f>SUM(P11:P34)</f>
        <v>89008</v>
      </c>
    </row>
    <row r="36" spans="3:16" ht="13.5" thickTop="1">
      <c r="O36" s="124"/>
    </row>
    <row r="37" spans="3:16">
      <c r="O37" s="124"/>
    </row>
    <row r="38" spans="3:16">
      <c r="O38" s="124"/>
    </row>
    <row r="39" spans="3:16">
      <c r="O39" s="124"/>
    </row>
    <row r="40" spans="3:16">
      <c r="O40" s="124"/>
    </row>
    <row r="41" spans="3:16">
      <c r="D41" s="46" t="s">
        <v>185</v>
      </c>
      <c r="F41" s="46"/>
      <c r="G41" s="46"/>
      <c r="H41" s="46"/>
      <c r="I41" s="46"/>
      <c r="J41" s="46"/>
      <c r="K41" s="145"/>
      <c r="L41" s="145"/>
      <c r="O41" s="124"/>
    </row>
    <row r="42" spans="3:16">
      <c r="D42" s="45" t="s">
        <v>171</v>
      </c>
      <c r="K42" s="224" t="s">
        <v>264</v>
      </c>
      <c r="L42" s="224"/>
      <c r="O42" s="124"/>
    </row>
    <row r="43" spans="3:16">
      <c r="D43" s="46" t="s">
        <v>11</v>
      </c>
      <c r="E43" s="46"/>
      <c r="F43" s="46"/>
      <c r="G43" s="46"/>
      <c r="H43" s="46"/>
      <c r="I43" s="46"/>
      <c r="J43" s="46"/>
      <c r="K43" s="225" t="s">
        <v>262</v>
      </c>
      <c r="L43" s="225"/>
      <c r="O43" s="124"/>
    </row>
    <row r="44" spans="3:16">
      <c r="L44" s="124"/>
      <c r="O44" s="124"/>
    </row>
    <row r="45" spans="3:16">
      <c r="L45" s="124"/>
    </row>
    <row r="46" spans="3:16">
      <c r="L46" s="124"/>
    </row>
    <row r="47" spans="3:16">
      <c r="L47" s="124"/>
    </row>
    <row r="48" spans="3:16" ht="18">
      <c r="C48" s="244"/>
      <c r="D48" s="244"/>
      <c r="E48" s="244"/>
      <c r="F48" s="244"/>
      <c r="G48" s="244"/>
      <c r="H48" s="244"/>
      <c r="I48" s="244"/>
      <c r="J48" s="244"/>
      <c r="K48" s="244"/>
      <c r="L48" s="244"/>
    </row>
    <row r="49" spans="3:16" ht="35.1" customHeight="1">
      <c r="C49" s="245" t="s">
        <v>12</v>
      </c>
      <c r="D49" s="246"/>
      <c r="E49" s="246"/>
      <c r="F49" s="246"/>
      <c r="G49" s="246"/>
      <c r="H49" s="246"/>
      <c r="I49" s="246"/>
      <c r="J49" s="246"/>
      <c r="K49" s="246"/>
      <c r="L49" s="247"/>
    </row>
    <row r="50" spans="3:16" ht="35.1" customHeight="1">
      <c r="C50" s="219" t="s">
        <v>276</v>
      </c>
      <c r="D50" s="222"/>
      <c r="E50" s="222"/>
      <c r="F50" s="222"/>
      <c r="G50" s="222"/>
      <c r="H50" s="222"/>
      <c r="I50" s="222"/>
      <c r="J50" s="222"/>
      <c r="K50" s="222"/>
      <c r="L50" s="223"/>
    </row>
    <row r="51" spans="3:16" ht="35.1" customHeight="1">
      <c r="C51" s="251" t="s">
        <v>250</v>
      </c>
      <c r="D51" s="252"/>
      <c r="E51" s="252"/>
      <c r="F51" s="252"/>
      <c r="G51" s="252"/>
      <c r="H51" s="252"/>
      <c r="I51" s="252"/>
      <c r="J51" s="252"/>
      <c r="K51" s="252"/>
      <c r="L51" s="253"/>
    </row>
    <row r="52" spans="3:16">
      <c r="C52" s="97"/>
      <c r="D52" s="97"/>
      <c r="E52" s="97"/>
      <c r="F52" s="125"/>
      <c r="G52" s="248"/>
      <c r="H52" s="249"/>
      <c r="I52" s="249"/>
      <c r="J52" s="249"/>
      <c r="K52" s="249"/>
      <c r="L52" s="250"/>
    </row>
    <row r="53" spans="3:16">
      <c r="C53" s="98" t="s">
        <v>3</v>
      </c>
      <c r="D53" s="98"/>
      <c r="E53" s="98"/>
      <c r="F53" s="99" t="s">
        <v>1</v>
      </c>
      <c r="G53" s="100" t="s">
        <v>251</v>
      </c>
      <c r="H53" s="100" t="s">
        <v>255</v>
      </c>
      <c r="I53" s="100"/>
      <c r="J53" s="98" t="s">
        <v>275</v>
      </c>
      <c r="K53" s="98" t="s">
        <v>261</v>
      </c>
      <c r="L53" s="98"/>
    </row>
    <row r="54" spans="3:16">
      <c r="C54" s="101"/>
      <c r="D54" s="99"/>
      <c r="E54" s="99" t="s">
        <v>10</v>
      </c>
      <c r="F54" s="98" t="s">
        <v>253</v>
      </c>
      <c r="G54" s="99" t="s">
        <v>254</v>
      </c>
      <c r="H54" s="99" t="s">
        <v>256</v>
      </c>
      <c r="I54" s="99" t="s">
        <v>257</v>
      </c>
      <c r="J54" s="98" t="s">
        <v>278</v>
      </c>
      <c r="K54" s="98" t="s">
        <v>260</v>
      </c>
      <c r="L54" s="98" t="s">
        <v>259</v>
      </c>
    </row>
    <row r="55" spans="3:16">
      <c r="C55" s="98"/>
      <c r="D55" s="100" t="s">
        <v>268</v>
      </c>
      <c r="E55" s="100" t="s">
        <v>9</v>
      </c>
      <c r="F55" s="100"/>
      <c r="G55" s="100"/>
      <c r="H55" s="100"/>
      <c r="I55" s="100"/>
      <c r="J55" s="100"/>
      <c r="K55" s="100"/>
      <c r="L55" s="100"/>
    </row>
    <row r="57" spans="3:16" ht="35.1" customHeight="1">
      <c r="C57" s="62">
        <v>1</v>
      </c>
      <c r="D57" s="6" t="s">
        <v>196</v>
      </c>
      <c r="E57" s="6" t="s">
        <v>197</v>
      </c>
      <c r="F57" s="32">
        <v>3385</v>
      </c>
      <c r="G57" s="31">
        <f>F57</f>
        <v>3385</v>
      </c>
      <c r="H57" s="31"/>
      <c r="I57" s="31">
        <v>136.09</v>
      </c>
      <c r="J57" s="31">
        <v>0</v>
      </c>
      <c r="K57" s="31">
        <f>G57+H57-I57-J57</f>
        <v>3248.91</v>
      </c>
      <c r="L57" s="31"/>
      <c r="O57" s="124">
        <v>6770</v>
      </c>
      <c r="P57" s="127">
        <f>O57/2</f>
        <v>3385</v>
      </c>
    </row>
    <row r="58" spans="3:16" ht="35.1" customHeight="1">
      <c r="C58" s="37">
        <v>2</v>
      </c>
      <c r="D58" s="6" t="s">
        <v>198</v>
      </c>
      <c r="E58" s="6" t="s">
        <v>199</v>
      </c>
      <c r="F58" s="32">
        <v>3385</v>
      </c>
      <c r="G58" s="31">
        <f>F58</f>
        <v>3385</v>
      </c>
      <c r="H58" s="31"/>
      <c r="I58" s="31">
        <v>136.09</v>
      </c>
      <c r="J58" s="31">
        <v>0</v>
      </c>
      <c r="K58" s="31">
        <f>G58+H58-I58-J58</f>
        <v>3248.91</v>
      </c>
      <c r="L58" s="31"/>
      <c r="O58" s="124">
        <v>6770</v>
      </c>
      <c r="P58" s="127">
        <f>O58/2</f>
        <v>3385</v>
      </c>
    </row>
    <row r="59" spans="3:16" ht="35.1" customHeight="1">
      <c r="C59" s="62">
        <v>3</v>
      </c>
      <c r="D59" s="6" t="s">
        <v>200</v>
      </c>
      <c r="E59" s="6" t="s">
        <v>199</v>
      </c>
      <c r="F59" s="32">
        <v>2085</v>
      </c>
      <c r="G59" s="31">
        <f>F59</f>
        <v>2085</v>
      </c>
      <c r="H59" s="31">
        <v>68.900000000000006</v>
      </c>
      <c r="I59" s="31">
        <v>0</v>
      </c>
      <c r="J59" s="31">
        <v>0</v>
      </c>
      <c r="K59" s="31">
        <f>G59+H59-I59-J59</f>
        <v>2153.9</v>
      </c>
      <c r="L59" s="31"/>
      <c r="O59" s="124">
        <v>4170</v>
      </c>
      <c r="P59" s="127">
        <f>O59/2</f>
        <v>2085</v>
      </c>
    </row>
    <row r="60" spans="3:16" ht="35.1" customHeight="1">
      <c r="C60" s="60">
        <v>4</v>
      </c>
      <c r="D60" s="6" t="s">
        <v>240</v>
      </c>
      <c r="E60" s="6" t="s">
        <v>42</v>
      </c>
      <c r="F60" s="32">
        <v>2085</v>
      </c>
      <c r="G60" s="31">
        <f>F60</f>
        <v>2085</v>
      </c>
      <c r="H60" s="31">
        <v>68.900000000000006</v>
      </c>
      <c r="I60" s="31">
        <v>0</v>
      </c>
      <c r="J60" s="31">
        <v>0</v>
      </c>
      <c r="K60" s="31">
        <f>G60+H60-I60-J60</f>
        <v>2153.9</v>
      </c>
      <c r="L60" s="31"/>
      <c r="O60" s="124">
        <v>4170</v>
      </c>
      <c r="P60" s="127">
        <f>O60/2</f>
        <v>2085</v>
      </c>
    </row>
    <row r="61" spans="3:16" ht="35.1" customHeight="1">
      <c r="D61" s="17"/>
      <c r="E61" s="17"/>
      <c r="F61" s="55"/>
    </row>
    <row r="62" spans="3:16" ht="35.1" customHeight="1" thickBot="1">
      <c r="C62" s="196" t="s">
        <v>82</v>
      </c>
      <c r="D62" s="197"/>
      <c r="E62" s="197"/>
      <c r="F62" s="43">
        <f t="shared" ref="F62:K62" si="4">SUM(F57:F61)</f>
        <v>10940</v>
      </c>
      <c r="G62" s="43">
        <f t="shared" si="4"/>
        <v>10940</v>
      </c>
      <c r="H62" s="43">
        <f t="shared" si="4"/>
        <v>137.80000000000001</v>
      </c>
      <c r="I62" s="43">
        <f t="shared" si="4"/>
        <v>272.18</v>
      </c>
      <c r="J62" s="43">
        <f t="shared" si="4"/>
        <v>0</v>
      </c>
      <c r="K62" s="43">
        <f t="shared" si="4"/>
        <v>10805.619999999999</v>
      </c>
      <c r="L62" s="43"/>
    </row>
    <row r="63" spans="3:16" ht="13.5" thickTop="1"/>
    <row r="70" spans="4:12">
      <c r="D70" s="46" t="s">
        <v>185</v>
      </c>
      <c r="F70" s="46"/>
      <c r="G70" s="46"/>
      <c r="H70" s="46"/>
      <c r="I70" s="46"/>
      <c r="J70" s="46"/>
      <c r="K70" s="145"/>
      <c r="L70" s="145"/>
    </row>
    <row r="71" spans="4:12">
      <c r="D71" s="45" t="s">
        <v>171</v>
      </c>
      <c r="K71" s="224" t="s">
        <v>264</v>
      </c>
      <c r="L71" s="224"/>
    </row>
    <row r="72" spans="4:12">
      <c r="D72" s="46" t="s">
        <v>11</v>
      </c>
      <c r="E72" s="46"/>
      <c r="F72" s="46"/>
      <c r="G72" s="46"/>
      <c r="H72" s="46"/>
      <c r="I72" s="46"/>
      <c r="J72" s="46"/>
      <c r="K72" s="225" t="s">
        <v>262</v>
      </c>
      <c r="L72" s="225"/>
    </row>
    <row r="75" spans="4:12">
      <c r="D75" s="56"/>
      <c r="E75" s="56"/>
      <c r="F75" s="56"/>
      <c r="G75" s="56"/>
      <c r="H75" s="56"/>
      <c r="I75" s="56"/>
      <c r="J75" s="56"/>
      <c r="K75" s="56"/>
      <c r="L75" s="56"/>
    </row>
    <row r="76" spans="4:12">
      <c r="D76" s="63"/>
      <c r="E76" s="56"/>
      <c r="F76" s="63"/>
      <c r="G76" s="63"/>
      <c r="H76" s="63"/>
      <c r="I76" s="63"/>
      <c r="J76" s="63"/>
      <c r="K76" s="63"/>
      <c r="L76" s="63"/>
    </row>
    <row r="77" spans="4:12">
      <c r="D77" s="36"/>
      <c r="E77" s="56"/>
      <c r="F77" s="56"/>
      <c r="G77" s="56"/>
      <c r="H77" s="56"/>
      <c r="I77" s="56"/>
      <c r="J77" s="56"/>
      <c r="K77" s="56"/>
      <c r="L77" s="56"/>
    </row>
    <row r="78" spans="4:12">
      <c r="D78" s="49"/>
      <c r="E78" s="46"/>
      <c r="F78" s="46"/>
      <c r="G78" s="46"/>
      <c r="H78" s="46"/>
      <c r="I78" s="46"/>
      <c r="J78" s="46"/>
      <c r="K78" s="46"/>
      <c r="L78" s="46"/>
    </row>
  </sheetData>
  <sheetProtection selectLockedCells="1" selectUnlockedCells="1"/>
  <mergeCells count="16">
    <mergeCell ref="C50:L50"/>
    <mergeCell ref="C3:L3"/>
    <mergeCell ref="C5:L5"/>
    <mergeCell ref="G7:L7"/>
    <mergeCell ref="C51:L51"/>
    <mergeCell ref="C6:L6"/>
    <mergeCell ref="K71:L71"/>
    <mergeCell ref="K72:L72"/>
    <mergeCell ref="K42:L42"/>
    <mergeCell ref="K43:L43"/>
    <mergeCell ref="C4:L4"/>
    <mergeCell ref="C62:E62"/>
    <mergeCell ref="C35:E35"/>
    <mergeCell ref="C48:L48"/>
    <mergeCell ref="C49:L49"/>
    <mergeCell ref="G52:L52"/>
  </mergeCells>
  <phoneticPr fontId="0" type="noConversion"/>
  <pageMargins left="1.0236220472440944" right="0.15748031496062992" top="0" bottom="0" header="0.11811023622047245" footer="0.31496062992125984"/>
  <pageSetup paperSize="5" scale="68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5" tint="-0.249977111117893"/>
  </sheetPr>
  <dimension ref="C2:L29"/>
  <sheetViews>
    <sheetView topLeftCell="C1" workbookViewId="0">
      <selection activeCell="D16" sqref="D16"/>
    </sheetView>
  </sheetViews>
  <sheetFormatPr baseColWidth="10" defaultRowHeight="12.75"/>
  <cols>
    <col min="1" max="2" width="0" hidden="1" customWidth="1"/>
    <col min="3" max="3" width="6.28515625" customWidth="1"/>
    <col min="4" max="4" width="34.140625" customWidth="1"/>
    <col min="5" max="5" width="30.42578125" customWidth="1"/>
    <col min="6" max="6" width="7" customWidth="1"/>
    <col min="7" max="7" width="11.140625" customWidth="1"/>
    <col min="8" max="8" width="7.5703125" customWidth="1"/>
    <col min="9" max="9" width="11.42578125" customWidth="1"/>
    <col min="10" max="10" width="60.28515625" customWidth="1"/>
  </cols>
  <sheetData>
    <row r="2" spans="3:12">
      <c r="C2" s="19"/>
      <c r="D2" s="19"/>
      <c r="E2" s="19"/>
      <c r="F2" s="19"/>
      <c r="G2" s="19"/>
      <c r="H2" s="19"/>
      <c r="I2" s="19"/>
      <c r="J2" s="19"/>
    </row>
    <row r="3" spans="3:12" ht="18">
      <c r="C3" s="255" t="s">
        <v>12</v>
      </c>
      <c r="D3" s="256"/>
      <c r="E3" s="256"/>
      <c r="F3" s="256"/>
      <c r="G3" s="256"/>
      <c r="H3" s="256"/>
      <c r="I3" s="256"/>
      <c r="J3" s="257"/>
    </row>
    <row r="4" spans="3:12" ht="15" hidden="1">
      <c r="C4" s="258" t="s">
        <v>8</v>
      </c>
      <c r="D4" s="259"/>
      <c r="E4" s="259"/>
      <c r="F4" s="259"/>
      <c r="G4" s="259"/>
      <c r="H4" s="259"/>
      <c r="I4" s="259"/>
      <c r="J4" s="260"/>
    </row>
    <row r="5" spans="3:12" ht="15">
      <c r="C5" s="258" t="s">
        <v>267</v>
      </c>
      <c r="D5" s="259"/>
      <c r="E5" s="259"/>
      <c r="F5" s="259"/>
      <c r="G5" s="259"/>
      <c r="H5" s="259"/>
      <c r="I5" s="259"/>
      <c r="J5" s="260"/>
    </row>
    <row r="6" spans="3:12" ht="15">
      <c r="C6" s="258" t="s">
        <v>279</v>
      </c>
      <c r="D6" s="259"/>
      <c r="E6" s="259"/>
      <c r="F6" s="259"/>
      <c r="G6" s="259"/>
      <c r="H6" s="259"/>
      <c r="I6" s="259"/>
      <c r="J6" s="260"/>
    </row>
    <row r="7" spans="3:12">
      <c r="C7" s="178"/>
      <c r="D7" s="178"/>
      <c r="E7" s="178"/>
      <c r="F7" s="179"/>
      <c r="G7" s="261" t="s">
        <v>0</v>
      </c>
      <c r="H7" s="262"/>
      <c r="I7" s="180"/>
      <c r="J7" s="181"/>
    </row>
    <row r="8" spans="3:12">
      <c r="C8" s="179" t="s">
        <v>3</v>
      </c>
      <c r="D8" s="179"/>
      <c r="E8" s="179"/>
      <c r="F8" s="179"/>
      <c r="G8" s="182" t="s">
        <v>1</v>
      </c>
      <c r="H8" s="182"/>
      <c r="I8" s="180" t="s">
        <v>251</v>
      </c>
      <c r="J8" s="179" t="s">
        <v>263</v>
      </c>
    </row>
    <row r="9" spans="3:12" ht="15">
      <c r="C9" s="183"/>
      <c r="D9" s="184" t="s">
        <v>271</v>
      </c>
      <c r="E9" s="184" t="s">
        <v>272</v>
      </c>
      <c r="F9" s="179" t="s">
        <v>269</v>
      </c>
      <c r="G9" s="179" t="s">
        <v>7</v>
      </c>
      <c r="H9" s="179"/>
      <c r="I9" s="179" t="s">
        <v>254</v>
      </c>
      <c r="J9" s="179"/>
    </row>
    <row r="10" spans="3:12" ht="15">
      <c r="C10" s="179"/>
      <c r="D10" s="195" t="s">
        <v>86</v>
      </c>
      <c r="E10" s="185"/>
      <c r="F10" s="186"/>
      <c r="G10" s="186"/>
      <c r="H10" s="186"/>
      <c r="I10" s="187"/>
      <c r="J10" s="186"/>
    </row>
    <row r="11" spans="3:12" ht="35.1" customHeight="1">
      <c r="C11" s="14"/>
      <c r="D11" s="15"/>
      <c r="E11" s="15"/>
      <c r="F11" s="14"/>
      <c r="G11" s="14"/>
      <c r="H11" s="14"/>
      <c r="I11" s="3"/>
      <c r="J11" s="14"/>
    </row>
    <row r="12" spans="3:12" ht="35.1" customHeight="1">
      <c r="C12" s="168">
        <v>1</v>
      </c>
      <c r="D12" s="65" t="s">
        <v>77</v>
      </c>
      <c r="E12" s="65" t="s">
        <v>78</v>
      </c>
      <c r="F12" s="169">
        <v>15</v>
      </c>
      <c r="G12" s="170">
        <v>852</v>
      </c>
      <c r="H12" s="171"/>
      <c r="I12" s="172">
        <f>G12</f>
        <v>852</v>
      </c>
      <c r="J12" s="10"/>
      <c r="L12" s="10"/>
    </row>
    <row r="13" spans="3:12" ht="35.1" customHeight="1">
      <c r="C13" s="168">
        <v>2</v>
      </c>
      <c r="D13" s="65" t="s">
        <v>79</v>
      </c>
      <c r="E13" s="65" t="s">
        <v>45</v>
      </c>
      <c r="F13" s="169">
        <v>15</v>
      </c>
      <c r="G13" s="170">
        <v>1788</v>
      </c>
      <c r="H13" s="171"/>
      <c r="I13" s="172">
        <f>G13</f>
        <v>1788</v>
      </c>
      <c r="J13" s="10"/>
      <c r="L13" s="10"/>
    </row>
    <row r="14" spans="3:12" ht="35.1" customHeight="1">
      <c r="C14" s="168">
        <v>3</v>
      </c>
      <c r="D14" s="65" t="s">
        <v>80</v>
      </c>
      <c r="E14" s="65" t="s">
        <v>81</v>
      </c>
      <c r="F14" s="169">
        <v>15</v>
      </c>
      <c r="G14" s="170">
        <v>2183</v>
      </c>
      <c r="H14" s="171"/>
      <c r="I14" s="172">
        <f>G14</f>
        <v>2183</v>
      </c>
      <c r="J14" s="10"/>
      <c r="L14" s="10"/>
    </row>
    <row r="15" spans="3:12" ht="35.1" customHeight="1">
      <c r="C15" s="168">
        <v>4</v>
      </c>
      <c r="D15" s="65" t="s">
        <v>53</v>
      </c>
      <c r="E15" s="65" t="s">
        <v>284</v>
      </c>
      <c r="F15" s="169">
        <v>15</v>
      </c>
      <c r="G15" s="170">
        <v>500</v>
      </c>
      <c r="H15" s="171"/>
      <c r="I15" s="172">
        <f>G15</f>
        <v>500</v>
      </c>
      <c r="J15" s="10"/>
      <c r="L15" s="10"/>
    </row>
    <row r="16" spans="3:12" ht="35.1" customHeight="1">
      <c r="C16" s="173"/>
      <c r="D16" s="173"/>
      <c r="E16" s="173"/>
      <c r="F16" s="173"/>
      <c r="G16" s="173"/>
      <c r="H16" s="173"/>
      <c r="I16" s="173"/>
      <c r="J16" s="1"/>
    </row>
    <row r="17" spans="3:10" ht="35.1" customHeight="1">
      <c r="C17" s="173"/>
      <c r="D17" s="173"/>
      <c r="E17" s="174" t="s">
        <v>82</v>
      </c>
      <c r="F17" s="175"/>
      <c r="G17" s="176">
        <f>SUM(G12:G16)</f>
        <v>5323</v>
      </c>
      <c r="H17" s="176">
        <f>SUM(H12:H16)</f>
        <v>0</v>
      </c>
      <c r="I17" s="176">
        <f>SUM(I12:I16)</f>
        <v>5323</v>
      </c>
      <c r="J17" s="114"/>
    </row>
    <row r="18" spans="3:10" ht="35.1" customHeight="1">
      <c r="C18" s="1"/>
      <c r="D18" s="1"/>
      <c r="E18" s="1"/>
      <c r="F18" s="1"/>
      <c r="G18" s="1"/>
      <c r="H18" s="1"/>
      <c r="I18" s="1"/>
      <c r="J18" s="1"/>
    </row>
    <row r="19" spans="3:10">
      <c r="C19" s="1"/>
      <c r="D19" s="1"/>
      <c r="E19" s="1"/>
      <c r="F19" s="1"/>
      <c r="G19" s="1"/>
      <c r="H19" s="1"/>
      <c r="I19" s="1"/>
      <c r="J19" s="1"/>
    </row>
    <row r="20" spans="3:10">
      <c r="C20" s="1"/>
      <c r="D20" s="141"/>
      <c r="E20" s="1"/>
      <c r="F20" s="1"/>
      <c r="G20" s="1"/>
      <c r="H20" s="1"/>
      <c r="I20" s="141"/>
      <c r="J20" s="141"/>
    </row>
    <row r="21" spans="3:10">
      <c r="C21" s="1"/>
      <c r="D21" s="45" t="s">
        <v>171</v>
      </c>
      <c r="E21" s="1"/>
      <c r="F21" s="1"/>
      <c r="G21" s="1"/>
      <c r="H21" s="1"/>
      <c r="I21" s="254" t="s">
        <v>270</v>
      </c>
      <c r="J21" s="254"/>
    </row>
    <row r="22" spans="3:10">
      <c r="C22" s="1"/>
      <c r="D22" s="46" t="s">
        <v>11</v>
      </c>
      <c r="E22" s="11"/>
      <c r="F22" s="11"/>
      <c r="G22" s="11"/>
      <c r="H22" s="11"/>
      <c r="I22" s="225" t="s">
        <v>262</v>
      </c>
      <c r="J22" s="225"/>
    </row>
    <row r="23" spans="3:10">
      <c r="C23" s="1"/>
      <c r="D23" s="1"/>
      <c r="E23" s="1"/>
      <c r="F23" s="1"/>
      <c r="G23" s="1"/>
      <c r="H23" s="1"/>
      <c r="I23" s="1"/>
      <c r="J23" s="1"/>
    </row>
    <row r="24" spans="3:10">
      <c r="C24" s="1"/>
      <c r="D24" s="1"/>
      <c r="E24" s="1"/>
      <c r="F24" s="1"/>
      <c r="G24" s="1"/>
      <c r="H24" s="1"/>
      <c r="I24" s="1"/>
      <c r="J24" s="1"/>
    </row>
    <row r="25" spans="3:10">
      <c r="C25" s="1"/>
      <c r="D25" s="1"/>
      <c r="E25" s="1"/>
      <c r="F25" s="1"/>
      <c r="G25" s="1"/>
      <c r="H25" s="1"/>
      <c r="I25" s="1"/>
      <c r="J25" s="1"/>
    </row>
    <row r="26" spans="3:10">
      <c r="C26" s="1"/>
      <c r="D26" s="1"/>
      <c r="E26" s="1"/>
      <c r="F26" s="1"/>
      <c r="G26" s="1"/>
      <c r="H26" s="1"/>
      <c r="I26" s="1"/>
      <c r="J26" s="1"/>
    </row>
    <row r="27" spans="3:10">
      <c r="C27" s="1"/>
      <c r="D27" s="2"/>
      <c r="E27" s="1"/>
      <c r="F27" s="1"/>
      <c r="G27" s="2"/>
      <c r="H27" s="1"/>
      <c r="I27" s="1"/>
      <c r="J27" s="1"/>
    </row>
    <row r="28" spans="3:10">
      <c r="C28" s="1"/>
      <c r="D28" s="11"/>
      <c r="E28" s="11"/>
      <c r="F28" s="11"/>
      <c r="G28" s="11"/>
      <c r="H28" s="11"/>
      <c r="I28" s="11"/>
      <c r="J28" s="11"/>
    </row>
    <row r="29" spans="3:10">
      <c r="C29" s="1"/>
      <c r="D29" s="1"/>
      <c r="E29" s="1"/>
      <c r="F29" s="1"/>
      <c r="G29" s="1"/>
      <c r="H29" s="1"/>
      <c r="I29" s="1"/>
      <c r="J29" s="1"/>
    </row>
  </sheetData>
  <sheetProtection selectLockedCells="1" selectUnlockedCells="1"/>
  <mergeCells count="7">
    <mergeCell ref="I21:J21"/>
    <mergeCell ref="I22:J22"/>
    <mergeCell ref="C3:J3"/>
    <mergeCell ref="C4:J4"/>
    <mergeCell ref="G7:H7"/>
    <mergeCell ref="C5:J5"/>
    <mergeCell ref="C6:J6"/>
  </mergeCells>
  <phoneticPr fontId="0" type="noConversion"/>
  <pageMargins left="0.78740157480314965" right="0.31496062992125984" top="1.9291338582677167" bottom="0.74803149606299213" header="0.31496062992125984" footer="0.31496062992125984"/>
  <pageSetup paperSize="5" scale="9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Concentrado General</vt:lpstr>
      <vt:lpstr>REGIDORES</vt:lpstr>
      <vt:lpstr>PERMANENTES</vt:lpstr>
      <vt:lpstr>SUPERNUMERARIO</vt:lpstr>
      <vt:lpstr>SEG.PUB.MPAL Y PROTECCION CIVIL</vt:lpstr>
      <vt:lpstr>JUBILADOS</vt:lpstr>
      <vt:lpstr>JUBILADOS!Área_de_impresión</vt:lpstr>
      <vt:lpstr>PERMANENTES!Área_de_impresión</vt:lpstr>
      <vt:lpstr>REGIDORES!Área_de_impresión</vt:lpstr>
      <vt:lpstr>'SEG.PUB.MPAL Y PROTECCION CIVIL'!Área_de_impresión</vt:lpstr>
      <vt:lpstr>SUPERNUMERARIO!Área_de_impresión</vt:lpstr>
    </vt:vector>
  </TitlesOfParts>
  <Company>FAMILIAR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 Cesar</dc:creator>
  <cp:lastModifiedBy>PC</cp:lastModifiedBy>
  <cp:lastPrinted>2017-01-31T18:42:18Z</cp:lastPrinted>
  <dcterms:created xsi:type="dcterms:W3CDTF">2000-05-05T04:08:27Z</dcterms:created>
  <dcterms:modified xsi:type="dcterms:W3CDTF">2017-02-10T19:26:59Z</dcterms:modified>
</cp:coreProperties>
</file>